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theme/themeOverride34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theme/themeOverride36.xml" ContentType="application/vnd.openxmlformats-officedocument.themeOverrid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theme/themeOverride37.xml" ContentType="application/vnd.openxmlformats-officedocument.themeOverride+xml"/>
  <Override PartName="/xl/charts/chart38.xml" ContentType="application/vnd.openxmlformats-officedocument.drawingml.chart+xml"/>
  <Override PartName="/xl/theme/themeOverride3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theme/themeOverride39.xml" ContentType="application/vnd.openxmlformats-officedocument.themeOverride+xml"/>
  <Override PartName="/xl/charts/chart40.xml" ContentType="application/vnd.openxmlformats-officedocument.drawingml.chart+xml"/>
  <Override PartName="/xl/theme/themeOverride40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theme/themeOverride41.xml" ContentType="application/vnd.openxmlformats-officedocument.themeOverride+xml"/>
  <Override PartName="/xl/charts/chart42.xml" ContentType="application/vnd.openxmlformats-officedocument.drawingml.chart+xml"/>
  <Override PartName="/xl/theme/themeOverride42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theme/themeOverride43.xml" ContentType="application/vnd.openxmlformats-officedocument.themeOverride+xml"/>
  <Override PartName="/xl/charts/chart44.xml" ContentType="application/vnd.openxmlformats-officedocument.drawingml.chart+xml"/>
  <Override PartName="/xl/theme/themeOverride44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theme/themeOverride45.xml" ContentType="application/vnd.openxmlformats-officedocument.themeOverride+xml"/>
  <Override PartName="/xl/charts/chart46.xml" ContentType="application/vnd.openxmlformats-officedocument.drawingml.chart+xml"/>
  <Override PartName="/xl/theme/themeOverride46.xml" ContentType="application/vnd.openxmlformats-officedocument.themeOverride+xml"/>
  <Override PartName="/xl/drawings/drawing4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ations\kristin\Files from C drive\surveys\2021\Mining\"/>
    </mc:Choice>
  </mc:AlternateContent>
  <bookViews>
    <workbookView xWindow="0" yWindow="0" windowWidth="26475" windowHeight="12495" tabRatio="918" firstSheet="16" activeTab="16"/>
  </bookViews>
  <sheets>
    <sheet name="Index" sheetId="84" r:id="rId1"/>
    <sheet name="Fig 1- Position" sheetId="1" r:id="rId2"/>
    <sheet name="Fig 2 - Company" sheetId="2" r:id="rId3"/>
    <sheet name="Table 1 - Invest" sheetId="3" r:id="rId4"/>
    <sheet name="Fig 3 - Invest" sheetId="4" r:id="rId5"/>
    <sheet name="Table 2 - PPI" sheetId="85" r:id="rId6"/>
    <sheet name="Fig 4 - PPI" sheetId="6" r:id="rId7"/>
    <sheet name="Table 3 - Best" sheetId="86" r:id="rId8"/>
    <sheet name="Fig 5 - Best" sheetId="8" r:id="rId9"/>
    <sheet name="Fig 6 - Canada" sheetId="9" r:id="rId10"/>
    <sheet name="Fig 7 - US" sheetId="10" r:id="rId11"/>
    <sheet name="Fig 8 - Aus + Oceania" sheetId="11" r:id="rId12"/>
    <sheet name="Fig 9 - Africa" sheetId="12" r:id="rId13"/>
    <sheet name="Fig 10 - Arg, Lat Am, Carib Bas" sheetId="13" r:id="rId14"/>
    <sheet name="Fig 11 - Europe" sheetId="15" r:id="rId15"/>
    <sheet name="Fig 12 - Overall Invest Attrac" sheetId="16" r:id="rId16"/>
    <sheet name="Fig 13 - Overall PPI" sheetId="17" r:id="rId17"/>
    <sheet name="Figure 16" sheetId="51" r:id="rId18"/>
    <sheet name="Figure 17" sheetId="52" r:id="rId19"/>
    <sheet name="Figure 18" sheetId="53" r:id="rId20"/>
    <sheet name="Figure 19" sheetId="54" r:id="rId21"/>
    <sheet name="Figure 20" sheetId="55" r:id="rId22"/>
    <sheet name="Figure 21" sheetId="56" r:id="rId23"/>
    <sheet name="Figure 22" sheetId="57" r:id="rId24"/>
    <sheet name="Figure 23" sheetId="58" r:id="rId25"/>
    <sheet name="Figure 24" sheetId="59" r:id="rId26"/>
    <sheet name="Figure 25" sheetId="60" r:id="rId27"/>
    <sheet name="Figure 26" sheetId="61" r:id="rId28"/>
    <sheet name="Figure 27" sheetId="62" r:id="rId29"/>
    <sheet name="Figure 28" sheetId="63" r:id="rId30"/>
    <sheet name="Figure 29" sheetId="64" r:id="rId31"/>
    <sheet name="Figure 30" sheetId="65" r:id="rId32"/>
    <sheet name="Table A1" sheetId="68" r:id="rId33"/>
    <sheet name="Table A2" sheetId="69" r:id="rId34"/>
    <sheet name="Table A3" sheetId="70" r:id="rId35"/>
    <sheet name="Table A4" sheetId="71" r:id="rId36"/>
    <sheet name="Table A5" sheetId="72" r:id="rId37"/>
    <sheet name="Table A6" sheetId="73" r:id="rId38"/>
    <sheet name="Table A7" sheetId="74" r:id="rId39"/>
    <sheet name="Table A8" sheetId="75" r:id="rId40"/>
    <sheet name="Table A9" sheetId="76" r:id="rId41"/>
    <sheet name="Table A10" sheetId="77" r:id="rId42"/>
    <sheet name="Table A11" sheetId="78" r:id="rId43"/>
    <sheet name="Table A12" sheetId="79" r:id="rId44"/>
    <sheet name="Table A13" sheetId="80" r:id="rId45"/>
    <sheet name="Table A14" sheetId="81" r:id="rId46"/>
    <sheet name="Table A15" sheetId="82" r:id="rId47"/>
    <sheet name="Table A16" sheetId="83" r:id="rId48"/>
  </sheets>
  <definedNames>
    <definedName name="_xlnm._FilterDatabase" localSheetId="13" hidden="1">'Fig 10 - Arg, Lat Am, Carib Bas'!$A$4:$B$28</definedName>
    <definedName name="_xlnm._FilterDatabase" localSheetId="14" hidden="1">'Fig 11 - Europe'!$A$4:$B$15</definedName>
    <definedName name="_xlnm._FilterDatabase" localSheetId="15" hidden="1">'Fig 12 - Overall Invest Attrac'!$B$17:$C$25</definedName>
    <definedName name="_xlnm._FilterDatabase" localSheetId="16" hidden="1">'Fig 13 - Overall PPI'!$B$4:$D$12</definedName>
    <definedName name="_xlnm._FilterDatabase" localSheetId="6" hidden="1">'Fig 4 - PPI'!$A$3:$B$86</definedName>
    <definedName name="_xlnm._FilterDatabase" localSheetId="8" hidden="1">'Fig 5 - Best'!$A$3:$D$86</definedName>
    <definedName name="_xlnm._FilterDatabase" localSheetId="9" hidden="1">'Fig 6 - Canada'!$A$5:$B$16</definedName>
    <definedName name="_xlnm._FilterDatabase" localSheetId="10" hidden="1">'Fig 7 - US'!$A$4:$B$17</definedName>
    <definedName name="_xlnm._FilterDatabase" localSheetId="11" hidden="1">'Fig 8 - Aus + Oceania'!$A$4:$B$16</definedName>
    <definedName name="_xlnm._FilterDatabase" localSheetId="12" hidden="1">'Fig 9 - Africa'!$A$4:$B$14</definedName>
    <definedName name="_xlnm._FilterDatabase" localSheetId="17" hidden="1">'Figure 16'!$A$4:$D$87</definedName>
    <definedName name="_xlnm._FilterDatabase" localSheetId="18" hidden="1">'Figure 17'!$A$4:$D$87</definedName>
    <definedName name="_xlnm._FilterDatabase" localSheetId="19" hidden="1">'Figure 18'!$A$4:$D$87</definedName>
    <definedName name="_xlnm._FilterDatabase" localSheetId="20" hidden="1">'Figure 19'!$A$4:$D$87</definedName>
    <definedName name="_xlnm._FilterDatabase" localSheetId="21" hidden="1">'Figure 20'!$A$4:$D$87</definedName>
    <definedName name="_xlnm._FilterDatabase" localSheetId="22" hidden="1">'Figure 21'!$A$4:$D$87</definedName>
    <definedName name="_xlnm._FilterDatabase" localSheetId="23" hidden="1">'Figure 22'!$A$4:$D$87</definedName>
    <definedName name="_xlnm._FilterDatabase" localSheetId="24" hidden="1">'Figure 23'!$A$4:$D$87</definedName>
    <definedName name="_xlnm._FilterDatabase" localSheetId="25" hidden="1">'Figure 24'!$A$4:$D$87</definedName>
    <definedName name="_xlnm._FilterDatabase" localSheetId="26" hidden="1">'Figure 25'!$A$4:$D$87</definedName>
    <definedName name="_xlnm._FilterDatabase" localSheetId="27" hidden="1">'Figure 26'!$A$4:$D$87</definedName>
    <definedName name="_xlnm._FilterDatabase" localSheetId="28" hidden="1">'Figure 27'!$A$4:$D$87</definedName>
    <definedName name="_xlnm._FilterDatabase" localSheetId="29" hidden="1">'Figure 28'!$A$4:$D$87</definedName>
    <definedName name="_xlnm._FilterDatabase" localSheetId="30" hidden="1">'Figure 29'!$A$4:$D$87</definedName>
    <definedName name="_xlnm._FilterDatabase" localSheetId="31" hidden="1">'Figure 30'!$A$4:$D$87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5" l="1"/>
  <c r="B33" i="13"/>
  <c r="B30" i="13"/>
  <c r="B21" i="10" l="1"/>
  <c r="D68" i="65" l="1"/>
  <c r="D41" i="65"/>
  <c r="D65" i="65"/>
  <c r="D69" i="65"/>
  <c r="D27" i="65"/>
  <c r="D42" i="65"/>
  <c r="D23" i="65"/>
  <c r="D57" i="65"/>
  <c r="D67" i="65"/>
  <c r="D58" i="65"/>
  <c r="D37" i="65"/>
  <c r="D62" i="65"/>
  <c r="D70" i="65"/>
  <c r="D34" i="65"/>
  <c r="D49" i="65"/>
  <c r="D71" i="65"/>
  <c r="D48" i="65"/>
  <c r="D66" i="65"/>
  <c r="D47" i="65"/>
  <c r="D73" i="65"/>
  <c r="D60" i="65"/>
  <c r="D75" i="65"/>
  <c r="D25" i="65"/>
  <c r="D63" i="65"/>
  <c r="D56" i="65"/>
  <c r="D43" i="65"/>
  <c r="D61" i="65"/>
  <c r="D53" i="65"/>
  <c r="D59" i="65"/>
  <c r="D54" i="65"/>
  <c r="D51" i="65"/>
  <c r="D31" i="65"/>
  <c r="D46" i="65"/>
  <c r="D8" i="65"/>
  <c r="D36" i="65"/>
  <c r="D6" i="65"/>
  <c r="D9" i="65"/>
  <c r="D18" i="65"/>
  <c r="D17" i="65"/>
  <c r="D40" i="65"/>
  <c r="D14" i="65"/>
  <c r="D32" i="65"/>
  <c r="D15" i="65"/>
  <c r="D33" i="65"/>
  <c r="D26" i="65"/>
  <c r="D24" i="65"/>
  <c r="D10" i="65"/>
  <c r="D29" i="65"/>
  <c r="D13" i="65"/>
  <c r="D44" i="65"/>
  <c r="D11" i="65"/>
  <c r="D21" i="65"/>
  <c r="D20" i="65"/>
  <c r="D50" i="65"/>
  <c r="D39" i="65"/>
  <c r="D22" i="65"/>
  <c r="D16" i="65"/>
  <c r="D30" i="65"/>
  <c r="D74" i="65"/>
  <c r="D35" i="65"/>
  <c r="D19" i="65"/>
  <c r="D12" i="65"/>
  <c r="D7" i="65"/>
  <c r="D52" i="65"/>
  <c r="D55" i="65"/>
  <c r="D5" i="65"/>
  <c r="D72" i="65"/>
  <c r="D28" i="65"/>
  <c r="D80" i="65"/>
  <c r="D79" i="65"/>
  <c r="D64" i="65"/>
  <c r="D78" i="65"/>
  <c r="D77" i="65"/>
  <c r="D45" i="65"/>
  <c r="D76" i="65"/>
  <c r="D38" i="65"/>
  <c r="D81" i="65"/>
  <c r="D47" i="64"/>
  <c r="D39" i="64"/>
  <c r="D71" i="64"/>
  <c r="D68" i="64"/>
  <c r="D66" i="64"/>
  <c r="D64" i="64"/>
  <c r="D48" i="64"/>
  <c r="D50" i="64"/>
  <c r="D49" i="64"/>
  <c r="D60" i="64"/>
  <c r="D51" i="64"/>
  <c r="D81" i="64"/>
  <c r="D45" i="64"/>
  <c r="D32" i="64"/>
  <c r="D41" i="64"/>
  <c r="D76" i="64"/>
  <c r="D74" i="64"/>
  <c r="D44" i="64"/>
  <c r="D73" i="64"/>
  <c r="D72" i="64"/>
  <c r="D70" i="64"/>
  <c r="D55" i="64"/>
  <c r="D42" i="64"/>
  <c r="D52" i="64"/>
  <c r="D46" i="64"/>
  <c r="D67" i="64"/>
  <c r="D62" i="64"/>
  <c r="D59" i="64"/>
  <c r="D56" i="64"/>
  <c r="D54" i="64"/>
  <c r="D53" i="64"/>
  <c r="D18" i="64"/>
  <c r="D69" i="64"/>
  <c r="D10" i="64"/>
  <c r="D79" i="64"/>
  <c r="D8" i="64"/>
  <c r="D7" i="64"/>
  <c r="D28" i="64"/>
  <c r="D23" i="64"/>
  <c r="D11" i="64"/>
  <c r="D15" i="64"/>
  <c r="D22" i="64"/>
  <c r="D37" i="64"/>
  <c r="D13" i="64"/>
  <c r="D17" i="64"/>
  <c r="D26" i="64"/>
  <c r="D5" i="64"/>
  <c r="D33" i="64"/>
  <c r="D38" i="64"/>
  <c r="D35" i="64"/>
  <c r="D43" i="64"/>
  <c r="D34" i="64"/>
  <c r="D61" i="64"/>
  <c r="D40" i="64"/>
  <c r="D36" i="64"/>
  <c r="D29" i="64"/>
  <c r="D12" i="64"/>
  <c r="D16" i="64"/>
  <c r="D31" i="64"/>
  <c r="D14" i="64"/>
  <c r="D24" i="64"/>
  <c r="D20" i="64"/>
  <c r="D19" i="64"/>
  <c r="D9" i="64"/>
  <c r="D25" i="64"/>
  <c r="D6" i="64"/>
  <c r="D78" i="64"/>
  <c r="D77" i="64"/>
  <c r="D75" i="64"/>
  <c r="D30" i="64"/>
  <c r="D65" i="64"/>
  <c r="D63" i="64"/>
  <c r="D27" i="64"/>
  <c r="D58" i="64"/>
  <c r="D57" i="64"/>
  <c r="D21" i="64"/>
  <c r="D80" i="64"/>
  <c r="D68" i="63"/>
  <c r="D36" i="63"/>
  <c r="D55" i="63"/>
  <c r="D77" i="63"/>
  <c r="D38" i="63"/>
  <c r="D67" i="63"/>
  <c r="D24" i="63"/>
  <c r="D72" i="63"/>
  <c r="D64" i="63"/>
  <c r="D69" i="63"/>
  <c r="D61" i="63"/>
  <c r="D66" i="63"/>
  <c r="D52" i="63"/>
  <c r="D37" i="63"/>
  <c r="D51" i="63"/>
  <c r="D43" i="63"/>
  <c r="D79" i="63"/>
  <c r="D50" i="63"/>
  <c r="D30" i="63"/>
  <c r="D42" i="63"/>
  <c r="D57" i="63"/>
  <c r="D31" i="63"/>
  <c r="D20" i="63"/>
  <c r="D62" i="63"/>
  <c r="D71" i="63"/>
  <c r="D75" i="63"/>
  <c r="D74" i="63"/>
  <c r="D65" i="63"/>
  <c r="D73" i="63"/>
  <c r="D46" i="63"/>
  <c r="D70" i="63"/>
  <c r="D8" i="63"/>
  <c r="D49" i="63"/>
  <c r="D18" i="63"/>
  <c r="D12" i="63"/>
  <c r="D6" i="63"/>
  <c r="D7" i="63"/>
  <c r="D23" i="63"/>
  <c r="D26" i="63"/>
  <c r="D58" i="63"/>
  <c r="D10" i="63"/>
  <c r="D15" i="63"/>
  <c r="D78" i="63"/>
  <c r="D39" i="63"/>
  <c r="D40" i="63"/>
  <c r="D19" i="63"/>
  <c r="D14" i="63"/>
  <c r="D41" i="63"/>
  <c r="D21" i="63"/>
  <c r="D33" i="63"/>
  <c r="D27" i="63"/>
  <c r="D13" i="63"/>
  <c r="D35" i="63"/>
  <c r="D63" i="63"/>
  <c r="D44" i="63"/>
  <c r="D54" i="63"/>
  <c r="D9" i="63"/>
  <c r="D22" i="63"/>
  <c r="D60" i="63"/>
  <c r="D25" i="63"/>
  <c r="D17" i="63"/>
  <c r="D11" i="63"/>
  <c r="D16" i="63"/>
  <c r="D45" i="63"/>
  <c r="D32" i="63"/>
  <c r="D5" i="63"/>
  <c r="D81" i="63"/>
  <c r="D53" i="63"/>
  <c r="D80" i="63"/>
  <c r="D76" i="63"/>
  <c r="D48" i="63"/>
  <c r="D29" i="63"/>
  <c r="D28" i="63"/>
  <c r="D47" i="63"/>
  <c r="D56" i="63"/>
  <c r="D34" i="63"/>
  <c r="D59" i="63"/>
  <c r="D47" i="62"/>
  <c r="D58" i="62"/>
  <c r="D73" i="62"/>
  <c r="D76" i="62"/>
  <c r="D45" i="62"/>
  <c r="D69" i="62"/>
  <c r="D41" i="62"/>
  <c r="D59" i="62"/>
  <c r="D49" i="62"/>
  <c r="D71" i="62"/>
  <c r="D60" i="62"/>
  <c r="D70" i="62"/>
  <c r="D66" i="62"/>
  <c r="D34" i="62"/>
  <c r="D32" i="62"/>
  <c r="D79" i="62"/>
  <c r="D78" i="62"/>
  <c r="D51" i="62"/>
  <c r="D44" i="62"/>
  <c r="D74" i="62"/>
  <c r="D77" i="62"/>
  <c r="D75" i="62"/>
  <c r="D48" i="62"/>
  <c r="D67" i="62"/>
  <c r="D39" i="62"/>
  <c r="D55" i="62"/>
  <c r="D53" i="62"/>
  <c r="D64" i="62"/>
  <c r="D65" i="62"/>
  <c r="D63" i="62"/>
  <c r="D61" i="62"/>
  <c r="D13" i="62"/>
  <c r="D50" i="62"/>
  <c r="D35" i="62"/>
  <c r="D81" i="62"/>
  <c r="D24" i="62"/>
  <c r="D17" i="62"/>
  <c r="D23" i="62"/>
  <c r="D52" i="62"/>
  <c r="D46" i="62"/>
  <c r="D11" i="62"/>
  <c r="D29" i="62"/>
  <c r="D22" i="62"/>
  <c r="D6" i="62"/>
  <c r="D21" i="62"/>
  <c r="D20" i="62"/>
  <c r="D8" i="62"/>
  <c r="D33" i="62"/>
  <c r="D9" i="62"/>
  <c r="D12" i="62"/>
  <c r="D31" i="62"/>
  <c r="D18" i="62"/>
  <c r="D43" i="62"/>
  <c r="D40" i="62"/>
  <c r="D26" i="62"/>
  <c r="D15" i="62"/>
  <c r="D7" i="62"/>
  <c r="D19" i="62"/>
  <c r="D27" i="62"/>
  <c r="D38" i="62"/>
  <c r="D30" i="62"/>
  <c r="D14" i="62"/>
  <c r="D16" i="62"/>
  <c r="D10" i="62"/>
  <c r="D25" i="62"/>
  <c r="D5" i="62"/>
  <c r="D80" i="62"/>
  <c r="D37" i="62"/>
  <c r="D54" i="62"/>
  <c r="D36" i="62"/>
  <c r="D68" i="62"/>
  <c r="D57" i="62"/>
  <c r="D56" i="62"/>
  <c r="D28" i="62"/>
  <c r="D62" i="62"/>
  <c r="D42" i="62"/>
  <c r="D72" i="62"/>
  <c r="D50" i="61"/>
  <c r="D43" i="61"/>
  <c r="D65" i="61"/>
  <c r="D70" i="61"/>
  <c r="D45" i="61"/>
  <c r="D53" i="61"/>
  <c r="D48" i="61"/>
  <c r="D58" i="61"/>
  <c r="D57" i="61"/>
  <c r="D68" i="61"/>
  <c r="D52" i="61"/>
  <c r="D71" i="61"/>
  <c r="D66" i="61"/>
  <c r="D34" i="61"/>
  <c r="D31" i="61"/>
  <c r="D61" i="61"/>
  <c r="D41" i="61"/>
  <c r="D37" i="61"/>
  <c r="D54" i="61"/>
  <c r="D59" i="61"/>
  <c r="D79" i="61"/>
  <c r="D74" i="61"/>
  <c r="D44" i="61"/>
  <c r="D73" i="61"/>
  <c r="D55" i="61"/>
  <c r="D62" i="61"/>
  <c r="D60" i="61"/>
  <c r="D76" i="61"/>
  <c r="D75" i="61"/>
  <c r="D32" i="61"/>
  <c r="D72" i="61"/>
  <c r="D15" i="61"/>
  <c r="D78" i="61"/>
  <c r="D13" i="61"/>
  <c r="D81" i="61"/>
  <c r="D19" i="61"/>
  <c r="D8" i="61"/>
  <c r="D38" i="61"/>
  <c r="D12" i="61"/>
  <c r="D22" i="61"/>
  <c r="D18" i="61"/>
  <c r="D40" i="61"/>
  <c r="D47" i="61"/>
  <c r="D16" i="61"/>
  <c r="D14" i="61"/>
  <c r="D25" i="61"/>
  <c r="D5" i="61"/>
  <c r="D42" i="61"/>
  <c r="D7" i="61"/>
  <c r="D30" i="61"/>
  <c r="D23" i="61"/>
  <c r="D21" i="61"/>
  <c r="D33" i="61"/>
  <c r="D49" i="61"/>
  <c r="D26" i="61"/>
  <c r="D35" i="61"/>
  <c r="D9" i="61"/>
  <c r="D29" i="61"/>
  <c r="D36" i="61"/>
  <c r="D28" i="61"/>
  <c r="D24" i="61"/>
  <c r="D10" i="61"/>
  <c r="D11" i="61"/>
  <c r="D17" i="61"/>
  <c r="D20" i="61"/>
  <c r="D6" i="61"/>
  <c r="D80" i="61"/>
  <c r="D27" i="61"/>
  <c r="D64" i="61"/>
  <c r="D46" i="61"/>
  <c r="D63" i="61"/>
  <c r="D77" i="61"/>
  <c r="D56" i="61"/>
  <c r="D39" i="61"/>
  <c r="D67" i="61"/>
  <c r="D51" i="61"/>
  <c r="D69" i="61"/>
  <c r="D61" i="60"/>
  <c r="D41" i="60"/>
  <c r="D63" i="60"/>
  <c r="D66" i="60"/>
  <c r="D67" i="60"/>
  <c r="D74" i="60"/>
  <c r="D51" i="60"/>
  <c r="D73" i="60"/>
  <c r="D57" i="60"/>
  <c r="D71" i="60"/>
  <c r="D60" i="60"/>
  <c r="D70" i="60"/>
  <c r="D68" i="60"/>
  <c r="D37" i="60"/>
  <c r="D48" i="60"/>
  <c r="D69" i="60"/>
  <c r="D45" i="60"/>
  <c r="D44" i="60"/>
  <c r="D53" i="60"/>
  <c r="D72" i="60"/>
  <c r="D59" i="60"/>
  <c r="D76" i="60"/>
  <c r="D75" i="60"/>
  <c r="D62" i="60"/>
  <c r="D65" i="60"/>
  <c r="D49" i="60"/>
  <c r="D56" i="60"/>
  <c r="D52" i="60"/>
  <c r="D38" i="60"/>
  <c r="D40" i="60"/>
  <c r="D64" i="60"/>
  <c r="D17" i="60"/>
  <c r="D43" i="60"/>
  <c r="D27" i="60"/>
  <c r="D36" i="60"/>
  <c r="D31" i="60"/>
  <c r="D28" i="60"/>
  <c r="D33" i="60"/>
  <c r="D46" i="60"/>
  <c r="D54" i="60"/>
  <c r="D18" i="60"/>
  <c r="D14" i="60"/>
  <c r="D50" i="60"/>
  <c r="D24" i="60"/>
  <c r="D16" i="60"/>
  <c r="D21" i="60"/>
  <c r="D10" i="60"/>
  <c r="D7" i="60"/>
  <c r="D13" i="60"/>
  <c r="D6" i="60"/>
  <c r="D5" i="60"/>
  <c r="D9" i="60"/>
  <c r="D12" i="60"/>
  <c r="D8" i="60"/>
  <c r="D15" i="60"/>
  <c r="D19" i="60"/>
  <c r="D23" i="60"/>
  <c r="D29" i="60"/>
  <c r="D39" i="60"/>
  <c r="D35" i="60"/>
  <c r="D26" i="60"/>
  <c r="D20" i="60"/>
  <c r="D25" i="60"/>
  <c r="D34" i="60"/>
  <c r="D47" i="60"/>
  <c r="D11" i="60"/>
  <c r="D81" i="60"/>
  <c r="D30" i="60"/>
  <c r="D80" i="60"/>
  <c r="D58" i="60"/>
  <c r="D79" i="60"/>
  <c r="D78" i="60"/>
  <c r="D22" i="60"/>
  <c r="D42" i="60"/>
  <c r="D77" i="60"/>
  <c r="D32" i="60"/>
  <c r="D55" i="60"/>
  <c r="D19" i="59"/>
  <c r="D39" i="59"/>
  <c r="D20" i="59"/>
  <c r="D72" i="59"/>
  <c r="D74" i="59"/>
  <c r="D18" i="59"/>
  <c r="D70" i="59"/>
  <c r="D17" i="59"/>
  <c r="D43" i="59"/>
  <c r="D56" i="59"/>
  <c r="D58" i="59"/>
  <c r="D35" i="59"/>
  <c r="D64" i="59"/>
  <c r="D77" i="59"/>
  <c r="D55" i="59"/>
  <c r="D51" i="59"/>
  <c r="D81" i="59"/>
  <c r="D63" i="59"/>
  <c r="D52" i="59"/>
  <c r="D69" i="59"/>
  <c r="D78" i="59"/>
  <c r="D68" i="59"/>
  <c r="D66" i="59"/>
  <c r="D71" i="59"/>
  <c r="D79" i="59"/>
  <c r="D37" i="59"/>
  <c r="D46" i="59"/>
  <c r="D48" i="59"/>
  <c r="D36" i="59"/>
  <c r="D45" i="59"/>
  <c r="D40" i="59"/>
  <c r="D59" i="59"/>
  <c r="D24" i="59"/>
  <c r="D62" i="59"/>
  <c r="D38" i="59"/>
  <c r="D67" i="59"/>
  <c r="D16" i="59"/>
  <c r="D15" i="59"/>
  <c r="D12" i="59"/>
  <c r="D44" i="59"/>
  <c r="D54" i="59"/>
  <c r="D41" i="59"/>
  <c r="D26" i="59"/>
  <c r="D49" i="59"/>
  <c r="D11" i="59"/>
  <c r="D22" i="59"/>
  <c r="D32" i="59"/>
  <c r="D7" i="59"/>
  <c r="D25" i="59"/>
  <c r="D8" i="59"/>
  <c r="D31" i="59"/>
  <c r="D23" i="59"/>
  <c r="D9" i="59"/>
  <c r="D30" i="59"/>
  <c r="D53" i="59"/>
  <c r="D33" i="59"/>
  <c r="D42" i="59"/>
  <c r="D6" i="59"/>
  <c r="D21" i="59"/>
  <c r="D47" i="59"/>
  <c r="D28" i="59"/>
  <c r="D10" i="59"/>
  <c r="D27" i="59"/>
  <c r="D13" i="59"/>
  <c r="D14" i="59"/>
  <c r="D5" i="59"/>
  <c r="D76" i="59"/>
  <c r="D50" i="59"/>
  <c r="D73" i="59"/>
  <c r="D57" i="59"/>
  <c r="D61" i="59"/>
  <c r="D80" i="59"/>
  <c r="D34" i="59"/>
  <c r="D60" i="59"/>
  <c r="D75" i="59"/>
  <c r="D29" i="59"/>
  <c r="D65" i="59"/>
  <c r="D47" i="58"/>
  <c r="D41" i="58"/>
  <c r="D66" i="58"/>
  <c r="D51" i="58"/>
  <c r="D12" i="58"/>
  <c r="D67" i="58"/>
  <c r="D7" i="58"/>
  <c r="D44" i="58"/>
  <c r="D53" i="58"/>
  <c r="D49" i="58"/>
  <c r="D22" i="58"/>
  <c r="D29" i="58"/>
  <c r="D70" i="58"/>
  <c r="D68" i="58"/>
  <c r="D69" i="58"/>
  <c r="D80" i="58"/>
  <c r="D58" i="58"/>
  <c r="D57" i="58"/>
  <c r="D78" i="58"/>
  <c r="D71" i="58"/>
  <c r="D65" i="58"/>
  <c r="D74" i="58"/>
  <c r="D73" i="58"/>
  <c r="D72" i="58"/>
  <c r="D59" i="58"/>
  <c r="D36" i="58"/>
  <c r="D61" i="58"/>
  <c r="D55" i="58"/>
  <c r="D52" i="58"/>
  <c r="D54" i="58"/>
  <c r="D60" i="58"/>
  <c r="D11" i="58"/>
  <c r="D56" i="58"/>
  <c r="D9" i="58"/>
  <c r="D31" i="58"/>
  <c r="D20" i="58"/>
  <c r="D8" i="58"/>
  <c r="D40" i="58"/>
  <c r="D14" i="58"/>
  <c r="D26" i="58"/>
  <c r="D19" i="58"/>
  <c r="D28" i="58"/>
  <c r="D24" i="58"/>
  <c r="D42" i="58"/>
  <c r="D10" i="58"/>
  <c r="D45" i="58"/>
  <c r="D25" i="58"/>
  <c r="D18" i="58"/>
  <c r="D27" i="58"/>
  <c r="D33" i="58"/>
  <c r="D32" i="58"/>
  <c r="D39" i="58"/>
  <c r="D30" i="58"/>
  <c r="D34" i="58"/>
  <c r="D37" i="58"/>
  <c r="D35" i="58"/>
  <c r="D16" i="58"/>
  <c r="D43" i="58"/>
  <c r="D62" i="58"/>
  <c r="D17" i="58"/>
  <c r="D15" i="58"/>
  <c r="D21" i="58"/>
  <c r="D13" i="58"/>
  <c r="D46" i="58"/>
  <c r="D38" i="58"/>
  <c r="D5" i="58"/>
  <c r="D81" i="58"/>
  <c r="D6" i="58"/>
  <c r="D79" i="58"/>
  <c r="D77" i="58"/>
  <c r="D50" i="58"/>
  <c r="D76" i="58"/>
  <c r="D23" i="58"/>
  <c r="D75" i="58"/>
  <c r="D63" i="58"/>
  <c r="D48" i="58"/>
  <c r="D64" i="58"/>
  <c r="D8" i="57"/>
  <c r="D10" i="57"/>
  <c r="D53" i="57"/>
  <c r="D74" i="57"/>
  <c r="D15" i="57"/>
  <c r="D29" i="57"/>
  <c r="D17" i="57"/>
  <c r="D23" i="57"/>
  <c r="D47" i="57"/>
  <c r="D54" i="57"/>
  <c r="D11" i="57"/>
  <c r="D34" i="57"/>
  <c r="D64" i="57"/>
  <c r="D5" i="57"/>
  <c r="D26" i="57"/>
  <c r="D58" i="57"/>
  <c r="D22" i="57"/>
  <c r="D21" i="57"/>
  <c r="D25" i="57"/>
  <c r="D72" i="57"/>
  <c r="D65" i="57"/>
  <c r="D55" i="57"/>
  <c r="D35" i="57"/>
  <c r="D80" i="57"/>
  <c r="D12" i="57"/>
  <c r="D27" i="57"/>
  <c r="D30" i="57"/>
  <c r="D31" i="57"/>
  <c r="D18" i="57"/>
  <c r="D24" i="57"/>
  <c r="D42" i="57"/>
  <c r="D63" i="57"/>
  <c r="D20" i="57"/>
  <c r="D49" i="57"/>
  <c r="D81" i="57"/>
  <c r="D59" i="57"/>
  <c r="D68" i="57"/>
  <c r="D67" i="57"/>
  <c r="D70" i="57"/>
  <c r="D79" i="57"/>
  <c r="D78" i="57"/>
  <c r="D69" i="57"/>
  <c r="D51" i="57"/>
  <c r="D73" i="57"/>
  <c r="D60" i="57"/>
  <c r="D76" i="57"/>
  <c r="D45" i="57"/>
  <c r="D52" i="57"/>
  <c r="D6" i="57"/>
  <c r="D43" i="57"/>
  <c r="D36" i="57"/>
  <c r="D9" i="57"/>
  <c r="D57" i="57"/>
  <c r="D61" i="57"/>
  <c r="D32" i="57"/>
  <c r="D14" i="57"/>
  <c r="D19" i="57"/>
  <c r="D28" i="57"/>
  <c r="D44" i="57"/>
  <c r="D16" i="57"/>
  <c r="D71" i="57"/>
  <c r="D7" i="57"/>
  <c r="D41" i="57"/>
  <c r="D39" i="57"/>
  <c r="D40" i="57"/>
  <c r="D13" i="57"/>
  <c r="D75" i="57"/>
  <c r="D33" i="57"/>
  <c r="D62" i="57"/>
  <c r="D50" i="57"/>
  <c r="D46" i="57"/>
  <c r="D48" i="57"/>
  <c r="D77" i="57"/>
  <c r="D38" i="57"/>
  <c r="D66" i="57"/>
  <c r="D37" i="57"/>
  <c r="D56" i="57"/>
  <c r="D9" i="56"/>
  <c r="D11" i="56"/>
  <c r="D48" i="56"/>
  <c r="D66" i="56"/>
  <c r="D15" i="56"/>
  <c r="D50" i="56"/>
  <c r="D28" i="56"/>
  <c r="D17" i="56"/>
  <c r="D40" i="56"/>
  <c r="D57" i="56"/>
  <c r="D12" i="56"/>
  <c r="D58" i="56"/>
  <c r="D77" i="56"/>
  <c r="D31" i="56"/>
  <c r="D69" i="56"/>
  <c r="D74" i="56"/>
  <c r="D61" i="56"/>
  <c r="D49" i="56"/>
  <c r="D75" i="56"/>
  <c r="D76" i="56"/>
  <c r="D68" i="56"/>
  <c r="D73" i="56"/>
  <c r="D71" i="56"/>
  <c r="D70" i="56"/>
  <c r="D16" i="56"/>
  <c r="D29" i="56"/>
  <c r="D24" i="56"/>
  <c r="D30" i="56"/>
  <c r="D39" i="56"/>
  <c r="D43" i="56"/>
  <c r="D45" i="56"/>
  <c r="D26" i="56"/>
  <c r="D36" i="56"/>
  <c r="D10" i="56"/>
  <c r="D81" i="56"/>
  <c r="D52" i="56"/>
  <c r="D33" i="56"/>
  <c r="D35" i="56"/>
  <c r="D8" i="56"/>
  <c r="D72" i="56"/>
  <c r="D23" i="56"/>
  <c r="D20" i="56"/>
  <c r="D25" i="56"/>
  <c r="D14" i="56"/>
  <c r="D19" i="56"/>
  <c r="D44" i="56"/>
  <c r="D7" i="56"/>
  <c r="D53" i="56"/>
  <c r="D38" i="56"/>
  <c r="D37" i="56"/>
  <c r="D47" i="56"/>
  <c r="D34" i="56"/>
  <c r="D51" i="56"/>
  <c r="D60" i="56"/>
  <c r="D56" i="56"/>
  <c r="D59" i="56"/>
  <c r="D6" i="56"/>
  <c r="D41" i="56"/>
  <c r="D54" i="56"/>
  <c r="D18" i="56"/>
  <c r="D63" i="56"/>
  <c r="D13" i="56"/>
  <c r="D62" i="56"/>
  <c r="D21" i="56"/>
  <c r="D32" i="56"/>
  <c r="D5" i="56"/>
  <c r="D64" i="56"/>
  <c r="D65" i="56"/>
  <c r="D80" i="56"/>
  <c r="D79" i="56"/>
  <c r="D42" i="56"/>
  <c r="D78" i="56"/>
  <c r="D46" i="56"/>
  <c r="D67" i="56"/>
  <c r="D55" i="56"/>
  <c r="D22" i="56"/>
  <c r="D27" i="56"/>
  <c r="D45" i="55"/>
  <c r="D40" i="55"/>
  <c r="D59" i="55"/>
  <c r="D71" i="55"/>
  <c r="D35" i="55"/>
  <c r="D63" i="55"/>
  <c r="D56" i="55"/>
  <c r="D51" i="55"/>
  <c r="D55" i="55"/>
  <c r="D62" i="55"/>
  <c r="D60" i="55"/>
  <c r="D77" i="55"/>
  <c r="D80" i="55"/>
  <c r="D20" i="55"/>
  <c r="D44" i="55"/>
  <c r="D76" i="55"/>
  <c r="D78" i="55"/>
  <c r="D41" i="55"/>
  <c r="D68" i="55"/>
  <c r="D73" i="55"/>
  <c r="D61" i="55"/>
  <c r="D75" i="55"/>
  <c r="D38" i="55"/>
  <c r="D72" i="55"/>
  <c r="D42" i="55"/>
  <c r="D25" i="55"/>
  <c r="D49" i="55"/>
  <c r="D65" i="55"/>
  <c r="D57" i="55"/>
  <c r="D46" i="55"/>
  <c r="D69" i="55"/>
  <c r="D33" i="55"/>
  <c r="D66" i="55"/>
  <c r="D16" i="55"/>
  <c r="D79" i="55"/>
  <c r="D53" i="55"/>
  <c r="D13" i="55"/>
  <c r="D54" i="55"/>
  <c r="D23" i="55"/>
  <c r="D43" i="55"/>
  <c r="D12" i="55"/>
  <c r="D21" i="55"/>
  <c r="D17" i="55"/>
  <c r="D31" i="55"/>
  <c r="D6" i="55"/>
  <c r="D14" i="55"/>
  <c r="D9" i="55"/>
  <c r="D19" i="55"/>
  <c r="D7" i="55"/>
  <c r="D32" i="55"/>
  <c r="D18" i="55"/>
  <c r="D10" i="55"/>
  <c r="D29" i="55"/>
  <c r="D36" i="55"/>
  <c r="D27" i="55"/>
  <c r="D11" i="55"/>
  <c r="D8" i="55"/>
  <c r="D28" i="55"/>
  <c r="D47" i="55"/>
  <c r="D37" i="55"/>
  <c r="D24" i="55"/>
  <c r="D26" i="55"/>
  <c r="D22" i="55"/>
  <c r="D30" i="55"/>
  <c r="D48" i="55"/>
  <c r="D5" i="55"/>
  <c r="D58" i="55"/>
  <c r="D34" i="55"/>
  <c r="D74" i="55"/>
  <c r="D70" i="55"/>
  <c r="D67" i="55"/>
  <c r="D50" i="55"/>
  <c r="D15" i="55"/>
  <c r="D52" i="55"/>
  <c r="D64" i="55"/>
  <c r="D39" i="55"/>
  <c r="D81" i="55"/>
  <c r="D73" i="54"/>
  <c r="D62" i="54"/>
  <c r="D48" i="54"/>
  <c r="D72" i="54"/>
  <c r="D75" i="54"/>
  <c r="D45" i="54"/>
  <c r="D64" i="54"/>
  <c r="D51" i="54"/>
  <c r="D60" i="54"/>
  <c r="D57" i="54"/>
  <c r="D70" i="54"/>
  <c r="D53" i="54"/>
  <c r="D69" i="54"/>
  <c r="D18" i="54"/>
  <c r="D56" i="54"/>
  <c r="D77" i="54"/>
  <c r="D55" i="54"/>
  <c r="D38" i="54"/>
  <c r="D46" i="54"/>
  <c r="D66" i="54"/>
  <c r="D74" i="54"/>
  <c r="D76" i="54"/>
  <c r="D43" i="54"/>
  <c r="D58" i="54"/>
  <c r="D42" i="54"/>
  <c r="D79" i="54"/>
  <c r="D59" i="54"/>
  <c r="D65" i="54"/>
  <c r="D71" i="54"/>
  <c r="D54" i="54"/>
  <c r="D78" i="54"/>
  <c r="D8" i="54"/>
  <c r="D28" i="54"/>
  <c r="D15" i="54"/>
  <c r="D63" i="54"/>
  <c r="D20" i="54"/>
  <c r="D9" i="54"/>
  <c r="D33" i="54"/>
  <c r="D39" i="54"/>
  <c r="D40" i="54"/>
  <c r="D11" i="54"/>
  <c r="D37" i="54"/>
  <c r="D29" i="54"/>
  <c r="D23" i="54"/>
  <c r="D13" i="54"/>
  <c r="D16" i="54"/>
  <c r="D10" i="54"/>
  <c r="D34" i="54"/>
  <c r="D7" i="54"/>
  <c r="D30" i="54"/>
  <c r="D25" i="54"/>
  <c r="D12" i="54"/>
  <c r="D49" i="54"/>
  <c r="D47" i="54"/>
  <c r="D41" i="54"/>
  <c r="D36" i="54"/>
  <c r="D6" i="54"/>
  <c r="D26" i="54"/>
  <c r="D50" i="54"/>
  <c r="D17" i="54"/>
  <c r="D22" i="54"/>
  <c r="D14" i="54"/>
  <c r="D21" i="54"/>
  <c r="D24" i="54"/>
  <c r="D32" i="54"/>
  <c r="D5" i="54"/>
  <c r="D80" i="54"/>
  <c r="D31" i="54"/>
  <c r="D61" i="54"/>
  <c r="D81" i="54"/>
  <c r="D52" i="54"/>
  <c r="D44" i="54"/>
  <c r="D19" i="54"/>
  <c r="D27" i="54"/>
  <c r="D67" i="54"/>
  <c r="D35" i="54"/>
  <c r="D68" i="54"/>
  <c r="D25" i="53"/>
  <c r="D21" i="52"/>
  <c r="D73" i="52"/>
  <c r="D45" i="52"/>
  <c r="D76" i="52"/>
  <c r="D40" i="52"/>
  <c r="D22" i="52"/>
  <c r="D33" i="52"/>
  <c r="D30" i="52"/>
  <c r="D64" i="52"/>
  <c r="D70" i="52"/>
  <c r="D28" i="52"/>
  <c r="D58" i="52"/>
  <c r="D65" i="52"/>
  <c r="D7" i="52"/>
  <c r="D25" i="52"/>
  <c r="D68" i="52"/>
  <c r="D12" i="52"/>
  <c r="D20" i="52"/>
  <c r="D18" i="52"/>
  <c r="D69" i="52"/>
  <c r="D74" i="52"/>
  <c r="D66" i="52"/>
  <c r="D9" i="52"/>
  <c r="D78" i="52"/>
  <c r="D8" i="52"/>
  <c r="D39" i="52"/>
  <c r="D50" i="52"/>
  <c r="D60" i="52"/>
  <c r="D75" i="52"/>
  <c r="D29" i="52"/>
  <c r="D31" i="52"/>
  <c r="D17" i="52"/>
  <c r="D26" i="52"/>
  <c r="D56" i="52"/>
  <c r="D77" i="52"/>
  <c r="D72" i="52"/>
  <c r="D48" i="52"/>
  <c r="D55" i="52"/>
  <c r="D81" i="52"/>
  <c r="D80" i="52"/>
  <c r="D44" i="52"/>
  <c r="D54" i="52"/>
  <c r="D47" i="52"/>
  <c r="D43" i="52"/>
  <c r="D27" i="52"/>
  <c r="D41" i="52"/>
  <c r="D23" i="52"/>
  <c r="D62" i="52"/>
  <c r="D51" i="52"/>
  <c r="D6" i="52"/>
  <c r="D5" i="52"/>
  <c r="D15" i="52"/>
  <c r="D42" i="52"/>
  <c r="D79" i="52"/>
  <c r="D61" i="52"/>
  <c r="D71" i="52"/>
  <c r="D14" i="52"/>
  <c r="D37" i="52"/>
  <c r="D57" i="52"/>
  <c r="D13" i="52"/>
  <c r="D19" i="52"/>
  <c r="D11" i="52"/>
  <c r="D49" i="52"/>
  <c r="D38" i="52"/>
  <c r="D67" i="52"/>
  <c r="D10" i="52"/>
  <c r="D36" i="52"/>
  <c r="D59" i="52"/>
  <c r="D35" i="52"/>
  <c r="D24" i="52"/>
  <c r="D34" i="52"/>
  <c r="D32" i="52"/>
  <c r="D16" i="52"/>
  <c r="D53" i="52"/>
  <c r="D52" i="52"/>
  <c r="D46" i="52"/>
  <c r="D63" i="52"/>
  <c r="D35" i="51"/>
  <c r="D58" i="51" l="1"/>
  <c r="B32" i="13"/>
  <c r="B19" i="12"/>
  <c r="B20" i="11"/>
  <c r="B21" i="11"/>
  <c r="B18" i="11"/>
  <c r="B19" i="10"/>
  <c r="B18" i="9"/>
  <c r="D52" i="51" l="1"/>
  <c r="D26" i="51"/>
  <c r="D68" i="51"/>
  <c r="D22" i="51" l="1"/>
  <c r="D23" i="51"/>
  <c r="D37" i="53" l="1"/>
  <c r="D48" i="53"/>
  <c r="D15" i="53"/>
  <c r="D72" i="53"/>
  <c r="D38" i="53"/>
  <c r="D79" i="53"/>
  <c r="D81" i="53"/>
  <c r="D39" i="53"/>
  <c r="D64" i="53"/>
  <c r="D5" i="53"/>
  <c r="D44" i="53"/>
  <c r="D55" i="53"/>
  <c r="D51" i="53"/>
  <c r="D16" i="53"/>
  <c r="D13" i="53"/>
  <c r="D31" i="53"/>
  <c r="D29" i="53"/>
  <c r="D54" i="53"/>
  <c r="D45" i="53"/>
  <c r="D9" i="53"/>
  <c r="D47" i="53"/>
  <c r="D60" i="53"/>
  <c r="D68" i="53"/>
  <c r="D7" i="53"/>
  <c r="D20" i="53"/>
  <c r="D52" i="53"/>
  <c r="D8" i="53"/>
  <c r="D40" i="53"/>
  <c r="D14" i="53"/>
  <c r="D30" i="53"/>
  <c r="D6" i="53"/>
  <c r="D19" i="53"/>
  <c r="D27" i="53"/>
  <c r="D70" i="53"/>
  <c r="D61" i="53"/>
  <c r="D78" i="53"/>
  <c r="D71" i="53"/>
  <c r="D69" i="53"/>
  <c r="D28" i="53"/>
  <c r="D53" i="53"/>
  <c r="D75" i="53"/>
  <c r="D26" i="53"/>
  <c r="D23" i="53"/>
  <c r="D18" i="53"/>
  <c r="D76" i="53"/>
  <c r="D34" i="53"/>
  <c r="D49" i="53"/>
  <c r="D57" i="53"/>
  <c r="D59" i="53"/>
  <c r="D36" i="53"/>
  <c r="D35" i="53"/>
  <c r="D11" i="53"/>
  <c r="D32" i="53"/>
  <c r="D65" i="53"/>
  <c r="D66" i="53"/>
  <c r="D80" i="53"/>
  <c r="D17" i="53"/>
  <c r="D21" i="53"/>
  <c r="D12" i="53"/>
  <c r="D63" i="53"/>
  <c r="D42" i="53"/>
  <c r="D10" i="53"/>
  <c r="D41" i="53"/>
  <c r="D67" i="53"/>
  <c r="D73" i="53"/>
  <c r="D50" i="53"/>
  <c r="D46" i="53"/>
  <c r="D43" i="53"/>
  <c r="D58" i="53"/>
  <c r="D22" i="53"/>
  <c r="D56" i="53"/>
  <c r="D74" i="53"/>
  <c r="D77" i="53"/>
  <c r="D33" i="53"/>
  <c r="D24" i="53"/>
  <c r="D62" i="53"/>
  <c r="D50" i="51"/>
  <c r="D36" i="51"/>
  <c r="D61" i="51"/>
  <c r="D38" i="51"/>
  <c r="D76" i="51"/>
  <c r="D5" i="51"/>
  <c r="D53" i="51"/>
  <c r="D33" i="51"/>
  <c r="D24" i="51"/>
  <c r="D16" i="51"/>
  <c r="D62" i="51"/>
  <c r="D39" i="51"/>
  <c r="D11" i="51"/>
  <c r="D54" i="51"/>
  <c r="D9" i="51"/>
  <c r="D63" i="51"/>
  <c r="D51" i="51"/>
  <c r="D81" i="51"/>
  <c r="D71" i="51"/>
  <c r="D6" i="51"/>
  <c r="D20" i="51"/>
  <c r="D47" i="51"/>
  <c r="D7" i="51"/>
  <c r="D57" i="51"/>
  <c r="D13" i="51"/>
  <c r="D28" i="51"/>
  <c r="D10" i="51"/>
  <c r="D15" i="51"/>
  <c r="D60" i="51"/>
  <c r="D42" i="51"/>
  <c r="D65" i="51"/>
  <c r="D48" i="51"/>
  <c r="D25" i="51"/>
  <c r="D59" i="51"/>
  <c r="D12" i="51"/>
  <c r="D30" i="51"/>
  <c r="D72" i="51"/>
  <c r="D37" i="51"/>
  <c r="D14" i="51"/>
  <c r="D18" i="51"/>
  <c r="D80" i="51"/>
  <c r="D75" i="51"/>
  <c r="D41" i="51"/>
  <c r="D74" i="51"/>
  <c r="D45" i="51"/>
  <c r="D67" i="51"/>
  <c r="D46" i="51"/>
  <c r="D17" i="51"/>
  <c r="D32" i="51"/>
  <c r="D66" i="51"/>
  <c r="D69" i="51"/>
  <c r="D29" i="51"/>
  <c r="D79" i="51"/>
  <c r="D19" i="51"/>
  <c r="D77" i="51"/>
  <c r="D73" i="51"/>
  <c r="D8" i="51"/>
  <c r="D21" i="51"/>
  <c r="D55" i="51"/>
  <c r="D49" i="51"/>
  <c r="D78" i="51"/>
  <c r="D64" i="51"/>
  <c r="D44" i="51"/>
  <c r="D40" i="51"/>
  <c r="D43" i="51"/>
  <c r="D34" i="51"/>
  <c r="D70" i="51"/>
  <c r="D56" i="51"/>
  <c r="D31" i="51"/>
  <c r="D27" i="51"/>
</calcChain>
</file>

<file path=xl/sharedStrings.xml><?xml version="1.0" encoding="utf-8"?>
<sst xmlns="http://schemas.openxmlformats.org/spreadsheetml/2006/main" count="4692" uniqueCount="644">
  <si>
    <t>Company president</t>
  </si>
  <si>
    <t>Vice president</t>
  </si>
  <si>
    <t>Manager</t>
  </si>
  <si>
    <t>Other Senior Management</t>
  </si>
  <si>
    <t>Consultant</t>
  </si>
  <si>
    <t xml:space="preserve">Other </t>
  </si>
  <si>
    <t>An exploration company</t>
  </si>
  <si>
    <t>A producer company with less than US$50M</t>
  </si>
  <si>
    <t>A producer company with more than US$50M</t>
  </si>
  <si>
    <t>A consulting company</t>
  </si>
  <si>
    <t>Table 1: Investment Attractiveness Index</t>
  </si>
  <si>
    <t>Score</t>
  </si>
  <si>
    <t>Rank</t>
  </si>
  <si>
    <t>Canada</t>
  </si>
  <si>
    <t>Alberta</t>
  </si>
  <si>
    <t>British Columbia</t>
  </si>
  <si>
    <t>Manitoba</t>
  </si>
  <si>
    <t>Newfoundland and Labrador</t>
  </si>
  <si>
    <t>Northwest Territories</t>
  </si>
  <si>
    <t>Nunavut</t>
  </si>
  <si>
    <t>Ontario</t>
  </si>
  <si>
    <t>Quebec</t>
  </si>
  <si>
    <t>Saskatchewan</t>
  </si>
  <si>
    <t>Yukon</t>
  </si>
  <si>
    <t>United States</t>
  </si>
  <si>
    <t>Alaska</t>
  </si>
  <si>
    <t>Arizona</t>
  </si>
  <si>
    <t>Colorado</t>
  </si>
  <si>
    <t>Idaho</t>
  </si>
  <si>
    <t>Montana</t>
  </si>
  <si>
    <t>Nevada</t>
  </si>
  <si>
    <t>Utah</t>
  </si>
  <si>
    <t>Australia</t>
  </si>
  <si>
    <t>New South Wales</t>
  </si>
  <si>
    <t>Northern Territory</t>
  </si>
  <si>
    <t>Queensland</t>
  </si>
  <si>
    <t>South Australia</t>
  </si>
  <si>
    <t>Victoria</t>
  </si>
  <si>
    <t>Western Australia</t>
  </si>
  <si>
    <t>Oceania</t>
  </si>
  <si>
    <t>Africa</t>
  </si>
  <si>
    <t>South Africa</t>
  </si>
  <si>
    <t>Argentina</t>
  </si>
  <si>
    <t>San Juan</t>
  </si>
  <si>
    <t>Santa Cruz</t>
  </si>
  <si>
    <t>Latin America and the Caribbean Basin</t>
  </si>
  <si>
    <t>Bolivia</t>
  </si>
  <si>
    <t>Brazil</t>
  </si>
  <si>
    <t>Chile</t>
  </si>
  <si>
    <t>Colombia</t>
  </si>
  <si>
    <t>Ecuador</t>
  </si>
  <si>
    <t>Mexico</t>
  </si>
  <si>
    <t>Peru</t>
  </si>
  <si>
    <t>Europe</t>
  </si>
  <si>
    <t>Finland</t>
  </si>
  <si>
    <t>Sweden</t>
  </si>
  <si>
    <t>47/104</t>
  </si>
  <si>
    <t>27/104</t>
  </si>
  <si>
    <t>2/104</t>
  </si>
  <si>
    <t>40/104</t>
  </si>
  <si>
    <t>16/104</t>
  </si>
  <si>
    <t>21/104</t>
  </si>
  <si>
    <t>52/104</t>
  </si>
  <si>
    <t>31/104</t>
  </si>
  <si>
    <t>18/104</t>
  </si>
  <si>
    <t>6/104</t>
  </si>
  <si>
    <t>1/104</t>
  </si>
  <si>
    <t>15/104</t>
  </si>
  <si>
    <t>14/104</t>
  </si>
  <si>
    <t>7/104</t>
  </si>
  <si>
    <t>49/104</t>
  </si>
  <si>
    <t>46/104</t>
  </si>
  <si>
    <t>12/104</t>
  </si>
  <si>
    <t>25/104</t>
  </si>
  <si>
    <t>26/104</t>
  </si>
  <si>
    <t>35/104</t>
  </si>
  <si>
    <t>4/104</t>
  </si>
  <si>
    <t>24/104</t>
  </si>
  <si>
    <t>11/104</t>
  </si>
  <si>
    <t>84/104</t>
  </si>
  <si>
    <t>23/104</t>
  </si>
  <si>
    <t>62/104</t>
  </si>
  <si>
    <t>20/104</t>
  </si>
  <si>
    <t>10/104</t>
  </si>
  <si>
    <t>13/104</t>
  </si>
  <si>
    <t>56/104</t>
  </si>
  <si>
    <t>57/104</t>
  </si>
  <si>
    <t>3/104</t>
  </si>
  <si>
    <t>41/104</t>
  </si>
  <si>
    <t>78/104</t>
  </si>
  <si>
    <t>93/104</t>
  </si>
  <si>
    <t>67/104</t>
  </si>
  <si>
    <t>59/104</t>
  </si>
  <si>
    <t>66/104</t>
  </si>
  <si>
    <t>19/104</t>
  </si>
  <si>
    <t>48/104</t>
  </si>
  <si>
    <t>29/104</t>
  </si>
  <si>
    <t>68/104</t>
  </si>
  <si>
    <t>22/104</t>
  </si>
  <si>
    <t>17/104</t>
  </si>
  <si>
    <t>86/104</t>
  </si>
  <si>
    <t>42/104</t>
  </si>
  <si>
    <t>95/104</t>
  </si>
  <si>
    <t>53/104</t>
  </si>
  <si>
    <t>87/104</t>
  </si>
  <si>
    <t>74/104</t>
  </si>
  <si>
    <t>64/104</t>
  </si>
  <si>
    <t>70/104</t>
  </si>
  <si>
    <t>30/104</t>
  </si>
  <si>
    <t>96/104</t>
  </si>
  <si>
    <t>77/104</t>
  </si>
  <si>
    <t>101/104</t>
  </si>
  <si>
    <t>104/104</t>
  </si>
  <si>
    <t>99/104</t>
  </si>
  <si>
    <t>98/104</t>
  </si>
  <si>
    <t>103/104</t>
  </si>
  <si>
    <t>43/104</t>
  </si>
  <si>
    <t>58/104</t>
  </si>
  <si>
    <t>72/104</t>
  </si>
  <si>
    <t>Dominican Republic*</t>
  </si>
  <si>
    <t>83/104</t>
  </si>
  <si>
    <t>61/104</t>
  </si>
  <si>
    <t>39/104</t>
  </si>
  <si>
    <t>65/104</t>
  </si>
  <si>
    <t>92/104</t>
  </si>
  <si>
    <t>76/104</t>
  </si>
  <si>
    <t>51/104</t>
  </si>
  <si>
    <t>45/104</t>
  </si>
  <si>
    <t>50/104</t>
  </si>
  <si>
    <t>71/104</t>
  </si>
  <si>
    <t>28/104</t>
  </si>
  <si>
    <t>102/104</t>
  </si>
  <si>
    <t>100/104</t>
  </si>
  <si>
    <t>54/104</t>
  </si>
  <si>
    <t>97/104</t>
  </si>
  <si>
    <t>73/104</t>
  </si>
  <si>
    <t>Ireland, Republic of</t>
  </si>
  <si>
    <t>75/104</t>
  </si>
  <si>
    <t>5/104</t>
  </si>
  <si>
    <t>55/104</t>
  </si>
  <si>
    <t>85/104</t>
  </si>
  <si>
    <t>9/104</t>
  </si>
  <si>
    <t>32/104</t>
  </si>
  <si>
    <t>37/104</t>
  </si>
  <si>
    <t>34/104</t>
  </si>
  <si>
    <t>36/104</t>
  </si>
  <si>
    <t>69/104</t>
  </si>
  <si>
    <t>44/104</t>
  </si>
  <si>
    <t>38/104</t>
  </si>
  <si>
    <t>8/104</t>
  </si>
  <si>
    <t>63/104</t>
  </si>
  <si>
    <t>**</t>
  </si>
  <si>
    <t>Notes:</t>
  </si>
  <si>
    <t>** Not Available</t>
  </si>
  <si>
    <t>Jurisdiction</t>
  </si>
  <si>
    <t xml:space="preserve">Figure 3: Investment Attractiveness Index </t>
  </si>
  <si>
    <t>Table 2: Policy Perception Index</t>
  </si>
  <si>
    <t>PPI</t>
  </si>
  <si>
    <t>Figure 4: Policy Perception Index</t>
  </si>
  <si>
    <t>Table 3: Best Practices Mineral Potential Index</t>
  </si>
  <si>
    <t>Encourages Investment</t>
  </si>
  <si>
    <t>Not a Deterrent to Investment</t>
  </si>
  <si>
    <t xml:space="preserve">Figure 5: Best Practices Mineral Potential Index </t>
  </si>
  <si>
    <t>Figure 6: Investment Attractiveness Index-Canada</t>
  </si>
  <si>
    <t>Investment Attractiveness</t>
  </si>
  <si>
    <t>Median</t>
  </si>
  <si>
    <t>Figure 7: Investment Attractiveness Index-United States</t>
  </si>
  <si>
    <t>Figure 8: Investment Attractiveness Index-Australia and Oceania</t>
  </si>
  <si>
    <t>Figure 9: Investment Attractiveness Index-Africa</t>
  </si>
  <si>
    <t>Figure 10: Investment Attractiveness Index-Argentina, and Latin America and the Caribbean Basin</t>
  </si>
  <si>
    <t>Region</t>
  </si>
  <si>
    <t xml:space="preserve">Sum </t>
  </si>
  <si>
    <t>Response</t>
  </si>
  <si>
    <t>5: Would not pursue investment due to this factor</t>
  </si>
  <si>
    <t>4: Strong deterrent to investment</t>
  </si>
  <si>
    <t>3: Mild deterrent to investment</t>
  </si>
  <si>
    <t>2: Not a deterrent to investment</t>
  </si>
  <si>
    <t>1: Encourages investment</t>
  </si>
  <si>
    <t>Table A1: Mineral  Potential, Assuming Policies Based on Best Practices (i.e. world class regulatory environment, highly competitive taxation, no political risk or uncertainty, and a fully stable mining regime)</t>
  </si>
  <si>
    <t>Table A2: Uncertainty Regarding the Administration, Interpretation, and Enforcement of Existing Regulations</t>
  </si>
  <si>
    <t>Table A3: Uncertainty Concerning Environmental Regulations</t>
  </si>
  <si>
    <t>Table A4: Regulatory Duplication and Inconsistencies (includes federal/provincial, federal/state, inter-departmental overlap, etc,)</t>
  </si>
  <si>
    <t>Table A5: Legal System (legal processes that are fair, transparent, non-corrupt, timely, efficiently administered, etc.)</t>
  </si>
  <si>
    <t xml:space="preserve"> Table A6: Taxation Regime (includes personal, corporate, payroll, capital, and other taxes, and complexity of tax compliance)</t>
  </si>
  <si>
    <t>Table A7: Uncertainty Concerning Disputed Land Claims</t>
  </si>
  <si>
    <t>Table A9: Quality of Infrastructure (includes access to roads, power availability, etc.)</t>
  </si>
  <si>
    <t>Table A10: Socioeconomic Agreements/Community Development Conditions (includes local purchasing, processing requirements or supplying social infrastructure such as schools or hospitals, etc,)</t>
  </si>
  <si>
    <t xml:space="preserve"> Table A11:Trade Barriers—tariff and non-tariff barriers; restrictions on profit repatriation, currency restrictions, etc.</t>
  </si>
  <si>
    <t>Table A12: Political Stability</t>
  </si>
  <si>
    <t>Table A13: Labor Regulations/Employment Agreements and Labour Militancy/Work Disruptions</t>
  </si>
  <si>
    <t>Table A14: Quality of Geological Database (includes quality and scale of maps, ease of access to information, etc.)</t>
  </si>
  <si>
    <t>Table A15: Security (includes physical security due to the threat of attack by terrorists, criminals, guerrila groups, etc.)</t>
  </si>
  <si>
    <t>Table A16: Availability of Labor and Skills</t>
  </si>
  <si>
    <t>* Between 5 and 9 responses on one or more questions</t>
  </si>
  <si>
    <t>Guyana*</t>
  </si>
  <si>
    <t xml:space="preserve"> Table A8: Uncertainty over which Areas will be Protected as Wilderness, Parks or Archeological Sites</t>
  </si>
  <si>
    <t>Single Factor Barriers</t>
  </si>
  <si>
    <t>Table 1 - Investment Attractiveness Index</t>
  </si>
  <si>
    <t xml:space="preserve">Figure 3 - Investment Attractiveness Index </t>
  </si>
  <si>
    <t>Table 2 - Policy Perception Index</t>
  </si>
  <si>
    <t>Figure 4 - Policy Perception Index</t>
  </si>
  <si>
    <t>Table 3 - Best Practices Mineral Potential Index</t>
  </si>
  <si>
    <t xml:space="preserve">Figure 5 - Best Practices Mineral Potential Index </t>
  </si>
  <si>
    <t>Figure 6 - Investment Attractiveness Index-Canada</t>
  </si>
  <si>
    <t>Figure 7 - Investment Attractiveness Index-United States</t>
  </si>
  <si>
    <t>Figure 8 - Investment Attractiveness Index-Australia and Oceania</t>
  </si>
  <si>
    <t>Figure 9 - Investment Attractiveness Index-Africa</t>
  </si>
  <si>
    <t>Figure 10 - Investment Attractiveness Index-Argentina, and Latin America and the Caribbean Basin</t>
  </si>
  <si>
    <t>Figure 11 - Investment Attractiveness Index-Asia</t>
  </si>
  <si>
    <t>Figure 12 -  Investment Attractiveness Index-Europe</t>
  </si>
  <si>
    <t>Back to index</t>
  </si>
  <si>
    <t>Figure 15 - Uncertainty Concerning the Administration, Interpretation and Enforcement of Existing Regulations</t>
  </si>
  <si>
    <t>Figure 16 - Uncertainty Concerning Environmental Regulations</t>
  </si>
  <si>
    <t>Figure 17 - Regulatory Duplication and Inconsistencies</t>
  </si>
  <si>
    <t>Figure 18 - Legal System</t>
  </si>
  <si>
    <t>Figure 19 - Taxation Regime</t>
  </si>
  <si>
    <t>Figure 20 - Uncertainty Concerning Disputed Land Claims</t>
  </si>
  <si>
    <t xml:space="preserve">Figure 21 - Uncertainty Concerning Protected Areas </t>
  </si>
  <si>
    <t xml:space="preserve">Figure 22 - Quality of Infrastructure </t>
  </si>
  <si>
    <t>Figure 23 -  Socioeconomic Agreements/ Community Development Conditions</t>
  </si>
  <si>
    <t>Figure 24 - Trade Barriers</t>
  </si>
  <si>
    <t>Figure 25 - Political Stability</t>
  </si>
  <si>
    <t>Figure 26 - Labor Regulations/Employment Agreements and Labour Militancy/Work Disruptions</t>
  </si>
  <si>
    <t>Figure 27 - Geological Database</t>
  </si>
  <si>
    <t>Figure 28 - Security</t>
  </si>
  <si>
    <t xml:space="preserve">Figure 29 - Availability of Labor/Skills </t>
  </si>
  <si>
    <t>Additional Tables</t>
  </si>
  <si>
    <t>Table A1 - Mineral  Potential, Assuming Policies Based on Best Practices</t>
  </si>
  <si>
    <t>Table A2 - Uncertainty Regarding the Administration, Interpretation, and Enforcement of Existing Regulations</t>
  </si>
  <si>
    <t>Table A3 - Uncertainty Concerning Environmental Regulations</t>
  </si>
  <si>
    <t>Table A4 - Regulatory Duplication and Inconsistencies</t>
  </si>
  <si>
    <t>Table A5 - Legal System</t>
  </si>
  <si>
    <t>Table A6 - Taxation Regime</t>
  </si>
  <si>
    <t>Table A7 - Uncertainty Concerning Disputed Land Claims</t>
  </si>
  <si>
    <t>Table A8 - Uncertainty over which Areas will be Protected as Wilderness, Parks or Archeological Sites</t>
  </si>
  <si>
    <t>Table A9 - Quality of Infrastructure</t>
  </si>
  <si>
    <t>Table A10 - Socioeconomic Agreements/Community Development Conditions</t>
  </si>
  <si>
    <t>Table A11 - Trade Barriers</t>
  </si>
  <si>
    <t>Table A12 - Political Stability</t>
  </si>
  <si>
    <t>Table A13 - Labor Regulations/Employment Agreements and Labour Militancy/Work Disruptions</t>
  </si>
  <si>
    <t>Table A15 - Security</t>
  </si>
  <si>
    <t>Table A16 - Availability of Labor and Skills</t>
  </si>
  <si>
    <t>Table 6 - Explorers vs. Producers in British Columbia, Ontario, and Quebec</t>
  </si>
  <si>
    <t>Sum - Best Practices Mineral Potential Index</t>
  </si>
  <si>
    <t>Minnesota*</t>
  </si>
  <si>
    <t>Botswana*</t>
  </si>
  <si>
    <t>Portugal*</t>
  </si>
  <si>
    <t>49/91</t>
  </si>
  <si>
    <t>20/91</t>
  </si>
  <si>
    <t>18/91</t>
  </si>
  <si>
    <t>30/91</t>
  </si>
  <si>
    <t>11/91</t>
  </si>
  <si>
    <t>21/91</t>
  </si>
  <si>
    <t>56/91</t>
  </si>
  <si>
    <t>26/91</t>
  </si>
  <si>
    <t>7/91</t>
  </si>
  <si>
    <t>6/91</t>
  </si>
  <si>
    <t>2/91</t>
  </si>
  <si>
    <t>13/91</t>
  </si>
  <si>
    <t>10/91</t>
  </si>
  <si>
    <t>9/91</t>
  </si>
  <si>
    <t>62/91</t>
  </si>
  <si>
    <t>23/91</t>
  </si>
  <si>
    <t>28/91</t>
  </si>
  <si>
    <t>17/91</t>
  </si>
  <si>
    <t>29/91</t>
  </si>
  <si>
    <t>38/91</t>
  </si>
  <si>
    <t>3/91</t>
  </si>
  <si>
    <t>37/91</t>
  </si>
  <si>
    <t>15/91</t>
  </si>
  <si>
    <t>76/91</t>
  </si>
  <si>
    <t>60/91</t>
  </si>
  <si>
    <t>46/91</t>
  </si>
  <si>
    <t>27/91</t>
  </si>
  <si>
    <t>12/91</t>
  </si>
  <si>
    <t>14/91</t>
  </si>
  <si>
    <t>50/91</t>
  </si>
  <si>
    <t>71/91</t>
  </si>
  <si>
    <t>5/91</t>
  </si>
  <si>
    <t>39/91</t>
  </si>
  <si>
    <t>35/91</t>
  </si>
  <si>
    <t>55/91</t>
  </si>
  <si>
    <t>40/91</t>
  </si>
  <si>
    <t>43/91</t>
  </si>
  <si>
    <t>68/91</t>
  </si>
  <si>
    <t>51/91</t>
  </si>
  <si>
    <t>81/91</t>
  </si>
  <si>
    <t>22/91</t>
  </si>
  <si>
    <t>78/91</t>
  </si>
  <si>
    <t>90/91</t>
  </si>
  <si>
    <t>25/91</t>
  </si>
  <si>
    <t>63/91</t>
  </si>
  <si>
    <t>87/91</t>
  </si>
  <si>
    <t>54/91</t>
  </si>
  <si>
    <t>48/91</t>
  </si>
  <si>
    <t>79/91</t>
  </si>
  <si>
    <t>58/91</t>
  </si>
  <si>
    <t>66/91</t>
  </si>
  <si>
    <t>67/91</t>
  </si>
  <si>
    <t>88/91</t>
  </si>
  <si>
    <t>59/91</t>
  </si>
  <si>
    <t>80/91</t>
  </si>
  <si>
    <t>89/91</t>
  </si>
  <si>
    <t>57/91</t>
  </si>
  <si>
    <t>45/91</t>
  </si>
  <si>
    <t>42/91</t>
  </si>
  <si>
    <t>52/91</t>
  </si>
  <si>
    <t>86/91</t>
  </si>
  <si>
    <t>65/91</t>
  </si>
  <si>
    <t>8/91</t>
  </si>
  <si>
    <t>64/91</t>
  </si>
  <si>
    <t>72/91</t>
  </si>
  <si>
    <t>70/91</t>
  </si>
  <si>
    <t>73/91</t>
  </si>
  <si>
    <t>91/91</t>
  </si>
  <si>
    <t>74/91</t>
  </si>
  <si>
    <t>44/91</t>
  </si>
  <si>
    <t>82/91</t>
  </si>
  <si>
    <t>77/91</t>
  </si>
  <si>
    <t>19/91</t>
  </si>
  <si>
    <t>61/91</t>
  </si>
  <si>
    <t>85/91</t>
  </si>
  <si>
    <t>83/91</t>
  </si>
  <si>
    <t>24/91</t>
  </si>
  <si>
    <t>53/91</t>
  </si>
  <si>
    <t>1/91</t>
  </si>
  <si>
    <t>34/91</t>
  </si>
  <si>
    <t>4/91</t>
  </si>
  <si>
    <t>47/91</t>
  </si>
  <si>
    <t>41/91</t>
  </si>
  <si>
    <t>32/91</t>
  </si>
  <si>
    <t>84/91</t>
  </si>
  <si>
    <t>33/91</t>
  </si>
  <si>
    <t>31/91</t>
  </si>
  <si>
    <t>36/91</t>
  </si>
  <si>
    <t>16/91</t>
  </si>
  <si>
    <t>69/91</t>
  </si>
  <si>
    <t>Median (Aus)</t>
  </si>
  <si>
    <t>Median (Oceania)</t>
  </si>
  <si>
    <t>Median (Argentina)</t>
  </si>
  <si>
    <t>Median (Latin America)</t>
  </si>
  <si>
    <t>Tasmania*</t>
  </si>
  <si>
    <t>Democratic Republic of Congo (DRC)*</t>
  </si>
  <si>
    <t>Zambia*</t>
  </si>
  <si>
    <t>Zimbabwe*</t>
  </si>
  <si>
    <t>14/83</t>
  </si>
  <si>
    <t>44/83</t>
  </si>
  <si>
    <t>33/83</t>
  </si>
  <si>
    <t>9/83</t>
  </si>
  <si>
    <t>18/83</t>
  </si>
  <si>
    <t>42/83</t>
  </si>
  <si>
    <t>11/83</t>
  </si>
  <si>
    <t>45/83</t>
  </si>
  <si>
    <t>30/83</t>
  </si>
  <si>
    <t>10/83</t>
  </si>
  <si>
    <t>1/83</t>
  </si>
  <si>
    <t>24/83</t>
  </si>
  <si>
    <t>26/83</t>
  </si>
  <si>
    <t>19/83</t>
  </si>
  <si>
    <t>49/83</t>
  </si>
  <si>
    <t>29/83</t>
  </si>
  <si>
    <t>13/83</t>
  </si>
  <si>
    <t>21/83</t>
  </si>
  <si>
    <t>20/83</t>
  </si>
  <si>
    <t>35/83</t>
  </si>
  <si>
    <t>2/83</t>
  </si>
  <si>
    <t>15/83</t>
  </si>
  <si>
    <t>8/83</t>
  </si>
  <si>
    <t>40/83</t>
  </si>
  <si>
    <t>16/83</t>
  </si>
  <si>
    <t>47/83</t>
  </si>
  <si>
    <t>41/83</t>
  </si>
  <si>
    <t>31/83</t>
  </si>
  <si>
    <t>22/83</t>
  </si>
  <si>
    <t>32/83</t>
  </si>
  <si>
    <t>43/83</t>
  </si>
  <si>
    <t>5/83</t>
  </si>
  <si>
    <t>25/83</t>
  </si>
  <si>
    <t>70/83</t>
  </si>
  <si>
    <t>27/83</t>
  </si>
  <si>
    <t>61/83</t>
  </si>
  <si>
    <t>79/83</t>
  </si>
  <si>
    <t>12/83</t>
  </si>
  <si>
    <t>82/83</t>
  </si>
  <si>
    <t>71/83</t>
  </si>
  <si>
    <t>60/83</t>
  </si>
  <si>
    <t>63/83</t>
  </si>
  <si>
    <t>36/83</t>
  </si>
  <si>
    <t>56/83</t>
  </si>
  <si>
    <t>66/83</t>
  </si>
  <si>
    <t>53/83</t>
  </si>
  <si>
    <t>76/83</t>
  </si>
  <si>
    <t>38/83</t>
  </si>
  <si>
    <t>80/83</t>
  </si>
  <si>
    <t>67/83</t>
  </si>
  <si>
    <t>77/83</t>
  </si>
  <si>
    <t>73/83</t>
  </si>
  <si>
    <t>51/83</t>
  </si>
  <si>
    <t>55/83</t>
  </si>
  <si>
    <t>54/83</t>
  </si>
  <si>
    <t>75/83</t>
  </si>
  <si>
    <t>57/83</t>
  </si>
  <si>
    <t>23/83</t>
  </si>
  <si>
    <t>65/83</t>
  </si>
  <si>
    <t>58/83</t>
  </si>
  <si>
    <t>72/83</t>
  </si>
  <si>
    <t>59/83</t>
  </si>
  <si>
    <t>78/83</t>
  </si>
  <si>
    <t>50/83</t>
  </si>
  <si>
    <t>48/83</t>
  </si>
  <si>
    <t>68/83</t>
  </si>
  <si>
    <t>62/83</t>
  </si>
  <si>
    <t>37/83</t>
  </si>
  <si>
    <t>46/83</t>
  </si>
  <si>
    <t>83/83</t>
  </si>
  <si>
    <t>74/83</t>
  </si>
  <si>
    <t>3/83</t>
  </si>
  <si>
    <t>69/83</t>
  </si>
  <si>
    <t>4/83</t>
  </si>
  <si>
    <t>6/83</t>
  </si>
  <si>
    <t>28/83</t>
  </si>
  <si>
    <t>34/83</t>
  </si>
  <si>
    <t>17/83</t>
  </si>
  <si>
    <t>52/83</t>
  </si>
  <si>
    <t>39/83</t>
  </si>
  <si>
    <t>7/83</t>
  </si>
  <si>
    <t>64/83</t>
  </si>
  <si>
    <t>Latin America and Caribbean</t>
  </si>
  <si>
    <t>30/76</t>
  </si>
  <si>
    <t>19/76</t>
  </si>
  <si>
    <t>34/76</t>
  </si>
  <si>
    <t>60/76</t>
  </si>
  <si>
    <t>28/76</t>
  </si>
  <si>
    <t>35/76</t>
  </si>
  <si>
    <t>52/76</t>
  </si>
  <si>
    <t>26/76</t>
  </si>
  <si>
    <t>16/76</t>
  </si>
  <si>
    <t>18/76</t>
  </si>
  <si>
    <t>11/76</t>
  </si>
  <si>
    <t>23/76</t>
  </si>
  <si>
    <t>Washington*</t>
  </si>
  <si>
    <t>Wyoming*</t>
  </si>
  <si>
    <t>4/76</t>
  </si>
  <si>
    <t>9/76</t>
  </si>
  <si>
    <t>63/76</t>
  </si>
  <si>
    <t>32/76</t>
  </si>
  <si>
    <t>8/76</t>
  </si>
  <si>
    <t>50/76</t>
  </si>
  <si>
    <t>49/76</t>
  </si>
  <si>
    <t>3/76</t>
  </si>
  <si>
    <t>59/76</t>
  </si>
  <si>
    <t>14/76</t>
  </si>
  <si>
    <t>61/76</t>
  </si>
  <si>
    <t>29/76</t>
  </si>
  <si>
    <t>47/76</t>
  </si>
  <si>
    <t>13/76</t>
  </si>
  <si>
    <t>15/76</t>
  </si>
  <si>
    <t>6/76</t>
  </si>
  <si>
    <t>22/76</t>
  </si>
  <si>
    <t>43/76</t>
  </si>
  <si>
    <t>1/76</t>
  </si>
  <si>
    <t>27/76</t>
  </si>
  <si>
    <t>42/76</t>
  </si>
  <si>
    <t>54/76</t>
  </si>
  <si>
    <t>20/76</t>
  </si>
  <si>
    <t>68/76</t>
  </si>
  <si>
    <t>Guinea (Conakry)*</t>
  </si>
  <si>
    <t>Mali*</t>
  </si>
  <si>
    <t>Namibia*</t>
  </si>
  <si>
    <t>45/76</t>
  </si>
  <si>
    <t>51/76</t>
  </si>
  <si>
    <t>69/76</t>
  </si>
  <si>
    <t>55/76</t>
  </si>
  <si>
    <t>40/76</t>
  </si>
  <si>
    <t>Tanzania*</t>
  </si>
  <si>
    <t>76/76</t>
  </si>
  <si>
    <t>71/76</t>
  </si>
  <si>
    <t>64/76</t>
  </si>
  <si>
    <t>Catamarca</t>
  </si>
  <si>
    <t>44/76</t>
  </si>
  <si>
    <t>Chubut</t>
  </si>
  <si>
    <t>75/76</t>
  </si>
  <si>
    <t>Jujuy</t>
  </si>
  <si>
    <t>62/76</t>
  </si>
  <si>
    <t>74/76</t>
  </si>
  <si>
    <t>Mendoza</t>
  </si>
  <si>
    <t>66/76</t>
  </si>
  <si>
    <t>58/76</t>
  </si>
  <si>
    <t>Rio Negro*</t>
  </si>
  <si>
    <t>65/76</t>
  </si>
  <si>
    <t>Salta</t>
  </si>
  <si>
    <t>36/76</t>
  </si>
  <si>
    <t>21/76</t>
  </si>
  <si>
    <t>48/76</t>
  </si>
  <si>
    <t>46/76</t>
  </si>
  <si>
    <t>17/76</t>
  </si>
  <si>
    <t>56/76</t>
  </si>
  <si>
    <t>72/76</t>
  </si>
  <si>
    <t>57/76</t>
  </si>
  <si>
    <t>73/76</t>
  </si>
  <si>
    <t>39/76</t>
  </si>
  <si>
    <t>38/76</t>
  </si>
  <si>
    <t>67/76</t>
  </si>
  <si>
    <t>24/76</t>
  </si>
  <si>
    <t>37/76</t>
  </si>
  <si>
    <t>70/76</t>
  </si>
  <si>
    <t>2/76</t>
  </si>
  <si>
    <t>33/76</t>
  </si>
  <si>
    <t>Greenland*</t>
  </si>
  <si>
    <t>41/76</t>
  </si>
  <si>
    <t>7/76</t>
  </si>
  <si>
    <t>31/76</t>
  </si>
  <si>
    <t>5/76</t>
  </si>
  <si>
    <t>Turkey*</t>
  </si>
  <si>
    <t>10/76</t>
  </si>
  <si>
    <t>12/76</t>
  </si>
  <si>
    <t>Indonesia*</t>
  </si>
  <si>
    <t>Papua New Guinea*</t>
  </si>
  <si>
    <t>53/76</t>
  </si>
  <si>
    <t>25/76</t>
  </si>
  <si>
    <t>*Asia was not included this year, as no jurisdiction in this region received sufficient responses.</t>
  </si>
  <si>
    <t>Figure 11: Investment Attractiveness Index-Europe</t>
  </si>
  <si>
    <t>Mining Survey 2020 - Figures and Tables</t>
  </si>
  <si>
    <t>Figure 1 - The Position Survey Respondents Hold in Their Company, 2020</t>
  </si>
  <si>
    <t>Figure 2 - Company Focus as Indicated by Respondents, 2020</t>
  </si>
  <si>
    <t>Figure 13 - Regional Median Investment Attractiveness Scores 2019 and 2020</t>
  </si>
  <si>
    <t>Figure 14 - Regional Median Policy Perception Index Scores 2019 and 2020</t>
  </si>
  <si>
    <t>Figure 1: The Position Survey Respondents Hold in Their Company, 2020</t>
  </si>
  <si>
    <t>Figure 2: Company Focus as Indicated by Respondents, 2020</t>
  </si>
  <si>
    <t>New Brunswick</t>
  </si>
  <si>
    <t>Nova Scotia</t>
  </si>
  <si>
    <t>California</t>
  </si>
  <si>
    <t>Michigan*</t>
  </si>
  <si>
    <t>New Mexico*</t>
  </si>
  <si>
    <t>New Zealand*</t>
  </si>
  <si>
    <t>Burkina Faso*</t>
  </si>
  <si>
    <t>Ghana*</t>
  </si>
  <si>
    <t>Mauritania*</t>
  </si>
  <si>
    <t>Mozambique*</t>
  </si>
  <si>
    <t>La Rioja*</t>
  </si>
  <si>
    <t>Venezuela*</t>
  </si>
  <si>
    <t>Northern Ireland*</t>
  </si>
  <si>
    <t>Norway</t>
  </si>
  <si>
    <t>Russia*</t>
  </si>
  <si>
    <t>Spain*</t>
  </si>
  <si>
    <t>22/77</t>
  </si>
  <si>
    <t>17/77</t>
  </si>
  <si>
    <t>37/77</t>
  </si>
  <si>
    <t>32/77</t>
  </si>
  <si>
    <t>8/77</t>
  </si>
  <si>
    <t>46/77</t>
  </si>
  <si>
    <t>66/77</t>
  </si>
  <si>
    <t>39/77</t>
  </si>
  <si>
    <t>20/77</t>
  </si>
  <si>
    <t>6/77</t>
  </si>
  <si>
    <t>3/77</t>
  </si>
  <si>
    <t>18/77</t>
  </si>
  <si>
    <t>5/77</t>
  </si>
  <si>
    <t>2/77</t>
  </si>
  <si>
    <t>62/77</t>
  </si>
  <si>
    <t>13/77</t>
  </si>
  <si>
    <t>9/77</t>
  </si>
  <si>
    <t>68/77</t>
  </si>
  <si>
    <t>55/77</t>
  </si>
  <si>
    <t>33/77</t>
  </si>
  <si>
    <t>1/77</t>
  </si>
  <si>
    <t>15/77</t>
  </si>
  <si>
    <t>25/77</t>
  </si>
  <si>
    <t>45/77</t>
  </si>
  <si>
    <t>26/77</t>
  </si>
  <si>
    <t>27/77</t>
  </si>
  <si>
    <t>19/77</t>
  </si>
  <si>
    <t>16/77</t>
  </si>
  <si>
    <t>7/77</t>
  </si>
  <si>
    <t>63/77</t>
  </si>
  <si>
    <t>56/77</t>
  </si>
  <si>
    <t>4/77</t>
  </si>
  <si>
    <t>74/77</t>
  </si>
  <si>
    <t>61/77</t>
  </si>
  <si>
    <t>65/77</t>
  </si>
  <si>
    <t>11/77</t>
  </si>
  <si>
    <t>53/77</t>
  </si>
  <si>
    <t>57/77</t>
  </si>
  <si>
    <t>31/77</t>
  </si>
  <si>
    <t>43/77</t>
  </si>
  <si>
    <t>21/77</t>
  </si>
  <si>
    <t>48/77</t>
  </si>
  <si>
    <t>50/77</t>
  </si>
  <si>
    <t>52/77</t>
  </si>
  <si>
    <t>60/77</t>
  </si>
  <si>
    <t>75/77</t>
  </si>
  <si>
    <t>51/77</t>
  </si>
  <si>
    <t>70/77</t>
  </si>
  <si>
    <t>44/77</t>
  </si>
  <si>
    <t>76/77</t>
  </si>
  <si>
    <t>47/77</t>
  </si>
  <si>
    <t>73/77</t>
  </si>
  <si>
    <t>71/77</t>
  </si>
  <si>
    <t>64/77</t>
  </si>
  <si>
    <t>23/77</t>
  </si>
  <si>
    <t>49/77</t>
  </si>
  <si>
    <t>40/77</t>
  </si>
  <si>
    <t>72/77</t>
  </si>
  <si>
    <t>38/77</t>
  </si>
  <si>
    <t>30/77</t>
  </si>
  <si>
    <t>28/77</t>
  </si>
  <si>
    <t>59/77</t>
  </si>
  <si>
    <t>58/77</t>
  </si>
  <si>
    <t>67/77</t>
  </si>
  <si>
    <t>42/77</t>
  </si>
  <si>
    <t>34/77</t>
  </si>
  <si>
    <t>77/77</t>
  </si>
  <si>
    <t>10/77</t>
  </si>
  <si>
    <t>41/77</t>
  </si>
  <si>
    <t>12/77</t>
  </si>
  <si>
    <t>35/77</t>
  </si>
  <si>
    <t>54/77</t>
  </si>
  <si>
    <t>29/77</t>
  </si>
  <si>
    <t>24/77</t>
  </si>
  <si>
    <t>69/77</t>
  </si>
  <si>
    <t>36/77</t>
  </si>
  <si>
    <t>14/77</t>
  </si>
  <si>
    <t>33/104</t>
  </si>
  <si>
    <t>60/104</t>
  </si>
  <si>
    <t>Figure 13: Regional Median Policy Perception Index Scores 2019 and 2020</t>
  </si>
  <si>
    <t>Figure 12: Regional Median Investment Attractiveness Scores 2019 and 2020</t>
  </si>
  <si>
    <t>Newfoundland &amp; Labrador</t>
  </si>
  <si>
    <t>Democratic Rep. of Congo (DRC)*</t>
  </si>
  <si>
    <t>Weighted--Not a Deterrent</t>
  </si>
  <si>
    <t xml:space="preserve">Figure 30: Availability of Labor/Skills </t>
  </si>
  <si>
    <t>Figure 29: Security</t>
  </si>
  <si>
    <t>Figure 28: Geological Database</t>
  </si>
  <si>
    <t>Figure 27: Labor Regulations/Employment Agreements and Labour Militancy/Work Disruptions</t>
  </si>
  <si>
    <t>Figure 26: Political Stability</t>
  </si>
  <si>
    <t>Figure 25: Trade Barriers</t>
  </si>
  <si>
    <t>Figure 24: Socioeconomic Agreements/ Community Development Conditions</t>
  </si>
  <si>
    <t xml:space="preserve">Figure 23: Quality of Infrastructure </t>
  </si>
  <si>
    <t xml:space="preserve">Figure 22: Uncertainty Concerning Protected Areas </t>
  </si>
  <si>
    <t>Figure 21:  Uncertainty Concerning Disputed Land Claims</t>
  </si>
  <si>
    <t>Figure 20: Taxation Regime</t>
  </si>
  <si>
    <t>Figure 19: Legal System</t>
  </si>
  <si>
    <t>Figure 18: Regulatory Duplication and Inconsistencies</t>
  </si>
  <si>
    <t>Figure 17: Uncertainty Concerning Environmental Regulations</t>
  </si>
  <si>
    <t>Figure 16:  Uncertainty Concerning the Administration, Interpretation and Enforcement of Existing Regulations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</si>
</sst>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3" fillId="0" borderId="0"/>
    <xf numFmtId="0" fontId="3" fillId="0" borderId="0"/>
    <xf numFmtId="0" fontId="5" fillId="0" borderId="1" applyNumberFormat="0" applyFill="0" applyAlignment="0" applyProtection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3" fillId="0" borderId="0"/>
    <xf numFmtId="0" fontId="13" fillId="5" borderId="0" applyNumberFormat="0" applyBorder="0" applyAlignment="0" applyProtection="0"/>
  </cellStyleXfs>
  <cellXfs count="245">
    <xf numFmtId="0" fontId="0" fillId="0" borderId="0" xfId="0"/>
    <xf numFmtId="0" fontId="0" fillId="0" borderId="0" xfId="0"/>
    <xf numFmtId="10" fontId="0" fillId="0" borderId="0" xfId="0" applyNumberFormat="1"/>
    <xf numFmtId="0" fontId="7" fillId="0" borderId="0" xfId="0" applyFont="1"/>
    <xf numFmtId="0" fontId="0" fillId="0" borderId="0" xfId="0"/>
    <xf numFmtId="10" fontId="0" fillId="0" borderId="0" xfId="0" applyNumberFormat="1"/>
    <xf numFmtId="0" fontId="7" fillId="0" borderId="0" xfId="0" applyFont="1"/>
    <xf numFmtId="0" fontId="0" fillId="0" borderId="0" xfId="0"/>
    <xf numFmtId="0" fontId="6" fillId="0" borderId="4" xfId="3" applyFont="1" applyFill="1" applyBorder="1"/>
    <xf numFmtId="0" fontId="0" fillId="0" borderId="0" xfId="0"/>
    <xf numFmtId="0" fontId="9" fillId="0" borderId="0" xfId="5" applyFont="1" applyAlignment="1">
      <alignment vertical="center" readingOrder="1"/>
    </xf>
    <xf numFmtId="0" fontId="0" fillId="0" borderId="0" xfId="0"/>
    <xf numFmtId="0" fontId="7" fillId="0" borderId="0" xfId="0" applyFont="1"/>
    <xf numFmtId="0" fontId="0" fillId="0" borderId="6" xfId="0" applyBorder="1"/>
    <xf numFmtId="0" fontId="0" fillId="0" borderId="8" xfId="0" applyBorder="1"/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3" borderId="9" xfId="0" applyNumberFormat="1" applyFont="1" applyFill="1" applyBorder="1" applyAlignment="1">
      <alignment horizontal="center"/>
    </xf>
    <xf numFmtId="2" fontId="0" fillId="3" borderId="1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9" fontId="0" fillId="0" borderId="0" xfId="0" applyNumberFormat="1"/>
    <xf numFmtId="0" fontId="9" fillId="0" borderId="0" xfId="5" applyFont="1" applyAlignment="1">
      <alignment vertical="center" readingOrder="1"/>
    </xf>
    <xf numFmtId="0" fontId="7" fillId="0" borderId="0" xfId="0" applyFont="1"/>
    <xf numFmtId="0" fontId="0" fillId="0" borderId="0" xfId="0"/>
    <xf numFmtId="0" fontId="7" fillId="0" borderId="0" xfId="0" applyFont="1"/>
    <xf numFmtId="0" fontId="0" fillId="0" borderId="0" xfId="0"/>
    <xf numFmtId="0" fontId="7" fillId="0" borderId="0" xfId="0" applyFont="1"/>
    <xf numFmtId="0" fontId="7" fillId="0" borderId="0" xfId="0" applyFont="1"/>
    <xf numFmtId="0" fontId="0" fillId="0" borderId="0" xfId="0"/>
    <xf numFmtId="0" fontId="7" fillId="0" borderId="0" xfId="0" applyFont="1"/>
    <xf numFmtId="0" fontId="7" fillId="0" borderId="0" xfId="0" applyFont="1"/>
    <xf numFmtId="0" fontId="0" fillId="0" borderId="0" xfId="0"/>
    <xf numFmtId="0" fontId="2" fillId="0" borderId="0" xfId="0" applyFont="1" applyAlignment="1"/>
    <xf numFmtId="0" fontId="0" fillId="0" borderId="0" xfId="0"/>
    <xf numFmtId="0" fontId="6" fillId="0" borderId="2" xfId="3" applyFont="1" applyFill="1" applyBorder="1"/>
    <xf numFmtId="1" fontId="6" fillId="0" borderId="2" xfId="3" applyNumberFormat="1" applyFont="1" applyFill="1" applyBorder="1" applyAlignment="1">
      <alignment horizontal="center"/>
    </xf>
    <xf numFmtId="10" fontId="0" fillId="0" borderId="0" xfId="0" applyNumberFormat="1"/>
    <xf numFmtId="0" fontId="0" fillId="0" borderId="0" xfId="0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9" fontId="0" fillId="0" borderId="3" xfId="0" applyNumberFormat="1" applyBorder="1"/>
    <xf numFmtId="9" fontId="0" fillId="0" borderId="9" xfId="0" applyNumberFormat="1" applyBorder="1"/>
    <xf numFmtId="9" fontId="0" fillId="0" borderId="0" xfId="0" applyNumberFormat="1" applyBorder="1"/>
    <xf numFmtId="9" fontId="0" fillId="0" borderId="10" xfId="0" applyNumberFormat="1" applyBorder="1"/>
    <xf numFmtId="9" fontId="0" fillId="0" borderId="4" xfId="0" applyNumberFormat="1" applyBorder="1"/>
    <xf numFmtId="9" fontId="0" fillId="0" borderId="11" xfId="0" applyNumberFormat="1" applyBorder="1"/>
    <xf numFmtId="9" fontId="0" fillId="3" borderId="3" xfId="0" applyNumberFormat="1" applyFill="1" applyBorder="1"/>
    <xf numFmtId="9" fontId="0" fillId="3" borderId="9" xfId="0" applyNumberFormat="1" applyFill="1" applyBorder="1"/>
    <xf numFmtId="9" fontId="0" fillId="3" borderId="0" xfId="0" applyNumberFormat="1" applyFill="1" applyBorder="1"/>
    <xf numFmtId="9" fontId="0" fillId="3" borderId="10" xfId="0" applyNumberFormat="1" applyFill="1" applyBorder="1"/>
    <xf numFmtId="9" fontId="0" fillId="3" borderId="4" xfId="0" applyNumberFormat="1" applyFill="1" applyBorder="1"/>
    <xf numFmtId="9" fontId="0" fillId="3" borderId="11" xfId="0" applyNumberFormat="1" applyFill="1" applyBorder="1"/>
    <xf numFmtId="2" fontId="0" fillId="0" borderId="0" xfId="0" applyNumberFormat="1"/>
    <xf numFmtId="9" fontId="0" fillId="0" borderId="0" xfId="2" applyFont="1"/>
    <xf numFmtId="0" fontId="7" fillId="0" borderId="0" xfId="0" applyFont="1"/>
    <xf numFmtId="0" fontId="0" fillId="0" borderId="0" xfId="0" applyFill="1"/>
    <xf numFmtId="0" fontId="0" fillId="0" borderId="0" xfId="0" applyFill="1" applyBorder="1"/>
    <xf numFmtId="0" fontId="2" fillId="0" borderId="0" xfId="0" applyFont="1" applyAlignment="1"/>
    <xf numFmtId="0" fontId="11" fillId="0" borderId="0" xfId="16"/>
    <xf numFmtId="0" fontId="11" fillId="0" borderId="0" xfId="16" applyFill="1"/>
    <xf numFmtId="9" fontId="0" fillId="0" borderId="0" xfId="0" applyNumberFormat="1" applyFill="1" applyBorder="1"/>
    <xf numFmtId="9" fontId="0" fillId="0" borderId="10" xfId="0" applyNumberFormat="1" applyFill="1" applyBorder="1"/>
    <xf numFmtId="0" fontId="12" fillId="4" borderId="0" xfId="0" applyFont="1" applyFill="1"/>
    <xf numFmtId="0" fontId="0" fillId="4" borderId="0" xfId="0" applyFill="1"/>
    <xf numFmtId="0" fontId="11" fillId="4" borderId="0" xfId="16" applyFill="1"/>
    <xf numFmtId="0" fontId="2" fillId="4" borderId="0" xfId="0" applyFont="1" applyFill="1"/>
    <xf numFmtId="0" fontId="11" fillId="4" borderId="0" xfId="16" applyFill="1"/>
    <xf numFmtId="0" fontId="11" fillId="0" borderId="0" xfId="16"/>
    <xf numFmtId="2" fontId="0" fillId="0" borderId="3" xfId="1" applyNumberFormat="1" applyFont="1" applyBorder="1" applyAlignment="1">
      <alignment horizontal="center"/>
    </xf>
    <xf numFmtId="0" fontId="0" fillId="3" borderId="12" xfId="0" applyFill="1" applyBorder="1"/>
    <xf numFmtId="2" fontId="0" fillId="0" borderId="0" xfId="1" applyNumberFormat="1" applyFont="1" applyBorder="1" applyAlignment="1">
      <alignment horizontal="center"/>
    </xf>
    <xf numFmtId="0" fontId="0" fillId="3" borderId="13" xfId="0" applyFill="1" applyBorder="1"/>
    <xf numFmtId="0" fontId="0" fillId="3" borderId="15" xfId="0" applyFill="1" applyBorder="1"/>
    <xf numFmtId="0" fontId="0" fillId="0" borderId="0" xfId="0"/>
    <xf numFmtId="2" fontId="0" fillId="0" borderId="4" xfId="1" applyNumberFormat="1" applyFont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2" fontId="0" fillId="0" borderId="0" xfId="0" applyNumberFormat="1" applyBorder="1"/>
    <xf numFmtId="2" fontId="0" fillId="0" borderId="0" xfId="0" applyNumberFormat="1"/>
    <xf numFmtId="0" fontId="0" fillId="0" borderId="0" xfId="0"/>
    <xf numFmtId="2" fontId="0" fillId="0" borderId="0" xfId="0" applyNumberFormat="1"/>
    <xf numFmtId="0" fontId="0" fillId="0" borderId="13" xfId="0" applyFill="1" applyBorder="1"/>
    <xf numFmtId="0" fontId="0" fillId="0" borderId="13" xfId="0" applyFill="1" applyBorder="1"/>
    <xf numFmtId="0" fontId="0" fillId="0" borderId="13" xfId="0" applyFill="1" applyBorder="1"/>
    <xf numFmtId="0" fontId="0" fillId="0" borderId="0" xfId="0" applyFill="1" applyBorder="1"/>
    <xf numFmtId="9" fontId="0" fillId="0" borderId="11" xfId="0" applyNumberFormat="1" applyFill="1" applyBorder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 applyBorder="1"/>
    <xf numFmtId="0" fontId="0" fillId="0" borderId="7" xfId="0" applyBorder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Border="1"/>
    <xf numFmtId="9" fontId="0" fillId="0" borderId="13" xfId="0" applyNumberFormat="1" applyFill="1" applyBorder="1"/>
    <xf numFmtId="9" fontId="0" fillId="0" borderId="0" xfId="0" applyNumberFormat="1" applyFill="1"/>
    <xf numFmtId="0" fontId="0" fillId="0" borderId="0" xfId="0"/>
    <xf numFmtId="9" fontId="0" fillId="0" borderId="0" xfId="2" applyFont="1" applyBorder="1"/>
    <xf numFmtId="9" fontId="0" fillId="0" borderId="0" xfId="2" applyFont="1" applyBorder="1"/>
    <xf numFmtId="9" fontId="0" fillId="0" borderId="0" xfId="2" applyFont="1" applyBorder="1"/>
    <xf numFmtId="2" fontId="0" fillId="0" borderId="0" xfId="0" applyNumberFormat="1" applyFill="1" applyBorder="1"/>
    <xf numFmtId="9" fontId="0" fillId="0" borderId="0" xfId="0" applyNumberFormat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13" xfId="0" applyFill="1" applyBorder="1"/>
    <xf numFmtId="9" fontId="0" fillId="0" borderId="0" xfId="2" applyFont="1" applyBorder="1"/>
    <xf numFmtId="0" fontId="0" fillId="0" borderId="0" xfId="0" applyFill="1" applyBorder="1"/>
    <xf numFmtId="0" fontId="0" fillId="0" borderId="4" xfId="0" applyBorder="1"/>
    <xf numFmtId="49" fontId="0" fillId="0" borderId="0" xfId="0" applyNumberFormat="1" applyBorder="1" applyAlignment="1">
      <alignment horizontal="center"/>
    </xf>
    <xf numFmtId="2" fontId="0" fillId="0" borderId="4" xfId="0" applyNumberFormat="1" applyBorder="1"/>
    <xf numFmtId="0" fontId="0" fillId="0" borderId="9" xfId="0" applyFont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3" borderId="11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9" fontId="0" fillId="0" borderId="4" xfId="0" applyNumberFormat="1" applyFill="1" applyBorder="1"/>
    <xf numFmtId="0" fontId="11" fillId="0" borderId="0" xfId="16"/>
    <xf numFmtId="0" fontId="8" fillId="0" borderId="16" xfId="3" applyFont="1" applyFill="1" applyBorder="1" applyAlignment="1">
      <alignment horizontal="center"/>
    </xf>
    <xf numFmtId="0" fontId="11" fillId="0" borderId="0" xfId="16"/>
    <xf numFmtId="0" fontId="0" fillId="3" borderId="0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5" xfId="0" applyNumberFormat="1" applyFill="1" applyBorder="1" applyAlignment="1">
      <alignment horizontal="left"/>
    </xf>
    <xf numFmtId="0" fontId="0" fillId="3" borderId="13" xfId="0" applyNumberFormat="1" applyFill="1" applyBorder="1" applyAlignment="1">
      <alignment horizontal="left"/>
    </xf>
    <xf numFmtId="0" fontId="0" fillId="3" borderId="12" xfId="0" applyNumberFormat="1" applyFill="1" applyBorder="1" applyAlignment="1">
      <alignment horizontal="left"/>
    </xf>
    <xf numFmtId="49" fontId="0" fillId="0" borderId="0" xfId="1" applyNumberFormat="1" applyFont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49" fontId="0" fillId="0" borderId="4" xfId="1" applyNumberFormat="1" applyFont="1" applyBorder="1" applyAlignment="1">
      <alignment horizontal="center"/>
    </xf>
    <xf numFmtId="2" fontId="0" fillId="3" borderId="12" xfId="0" applyNumberFormat="1" applyFill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2" fontId="0" fillId="0" borderId="15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3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left"/>
    </xf>
    <xf numFmtId="0" fontId="0" fillId="3" borderId="7" xfId="0" applyNumberFormat="1" applyFill="1" applyBorder="1" applyAlignment="1">
      <alignment horizontal="left"/>
    </xf>
    <xf numFmtId="0" fontId="0" fillId="3" borderId="8" xfId="0" applyNumberFormat="1" applyFill="1" applyBorder="1" applyAlignment="1">
      <alignment horizontal="left"/>
    </xf>
    <xf numFmtId="2" fontId="0" fillId="0" borderId="9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3" xfId="1" applyNumberFormat="1" applyFont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3" borderId="15" xfId="0" applyNumberFormat="1" applyFill="1" applyBorder="1" applyAlignment="1">
      <alignment horizontal="center"/>
    </xf>
    <xf numFmtId="0" fontId="0" fillId="3" borderId="9" xfId="0" applyNumberFormat="1" applyFill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0" fontId="0" fillId="3" borderId="12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0" fontId="6" fillId="0" borderId="0" xfId="3" applyFont="1" applyFill="1" applyBorder="1"/>
    <xf numFmtId="0" fontId="1" fillId="0" borderId="0" xfId="0" applyFont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0" xfId="0" applyNumberForma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1" fillId="0" borderId="0" xfId="16"/>
    <xf numFmtId="0" fontId="11" fillId="4" borderId="0" xfId="16" applyFill="1"/>
    <xf numFmtId="0" fontId="7" fillId="3" borderId="6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7" fillId="3" borderId="8" xfId="0" applyFont="1" applyFill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8" fillId="0" borderId="14" xfId="3" applyFont="1" applyFill="1" applyBorder="1" applyAlignment="1">
      <alignment horizontal="center"/>
    </xf>
    <xf numFmtId="0" fontId="8" fillId="0" borderId="2" xfId="3" applyFont="1" applyFill="1" applyBorder="1" applyAlignment="1">
      <alignment horizontal="center"/>
    </xf>
    <xf numFmtId="0" fontId="8" fillId="0" borderId="16" xfId="3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8" fillId="0" borderId="0" xfId="3" applyFont="1" applyFill="1" applyBorder="1" applyAlignment="1">
      <alignment horizontal="center"/>
    </xf>
    <xf numFmtId="0" fontId="6" fillId="0" borderId="4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 wrapText="1"/>
    </xf>
    <xf numFmtId="0" fontId="6" fillId="0" borderId="5" xfId="3" applyFont="1" applyBorder="1" applyAlignment="1">
      <alignment horizontal="center" wrapText="1"/>
    </xf>
    <xf numFmtId="0" fontId="6" fillId="0" borderId="4" xfId="3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 wrapText="1"/>
    </xf>
    <xf numFmtId="0" fontId="6" fillId="0" borderId="4" xfId="5" applyFont="1" applyFill="1" applyBorder="1" applyAlignment="1">
      <alignment horizontal="center" wrapText="1"/>
    </xf>
    <xf numFmtId="0" fontId="6" fillId="0" borderId="4" xfId="5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/>
    </xf>
  </cellXfs>
  <cellStyles count="19">
    <cellStyle name="Comma" xfId="1" builtinId="3"/>
    <cellStyle name="Hyperlink" xfId="16" builtinId="8"/>
    <cellStyle name="Neutral 2" xfId="4"/>
    <cellStyle name="Neutral 3" xfId="18"/>
    <cellStyle name="Normal" xfId="0" builtinId="0"/>
    <cellStyle name="Normal 2" xfId="5"/>
    <cellStyle name="Normal 2 2" xfId="9"/>
    <cellStyle name="Normal 2 2 2" xfId="15"/>
    <cellStyle name="Normal 2 3" xfId="8"/>
    <cellStyle name="Normal 2 3 2" xfId="14"/>
    <cellStyle name="Normal 2 4" xfId="12"/>
    <cellStyle name="Normal 2 4 2" xfId="17"/>
    <cellStyle name="Normal 2 5" xfId="10"/>
    <cellStyle name="Normal 3" xfId="6"/>
    <cellStyle name="Normal 3 2" xfId="13"/>
    <cellStyle name="Normal 4" xfId="3"/>
    <cellStyle name="Normal 4 2" xfId="11"/>
    <cellStyle name="Percent" xfId="2" builtinId="5"/>
    <cellStyle name="Total 2" xfId="7"/>
  </cellStyles>
  <dxfs count="0"/>
  <tableStyles count="0" defaultTableStyle="TableStyleMedium2" defaultPivotStyle="PivotStyleLight16"/>
  <colors>
    <mruColors>
      <color rgb="FFCC26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8.xml"/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0.xml"/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2.xml"/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6.xml"/><Relationship Id="rId1" Type="http://schemas.openxmlformats.org/officeDocument/2006/relationships/themeOverride" Target="../theme/themeOverride3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4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4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4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628407444920005"/>
          <c:y val="8.9239410825571935E-2"/>
          <c:w val="0.35642204988862425"/>
          <c:h val="0.67118584153247296"/>
        </c:manualLayout>
      </c:layout>
      <c:pieChart>
        <c:varyColors val="1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 cmpd="sng">
              <a:solidFill>
                <a:schemeClr val="bg1"/>
              </a:solidFill>
            </a:ln>
            <a:effectLst/>
          </c:spPr>
          <c:explosion val="2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 1- Position'!$A$4:$A$9</c:f>
              <c:strCache>
                <c:ptCount val="6"/>
                <c:pt idx="0">
                  <c:v>Company president</c:v>
                </c:pt>
                <c:pt idx="1">
                  <c:v>Vice president</c:v>
                </c:pt>
                <c:pt idx="2">
                  <c:v>Manager</c:v>
                </c:pt>
                <c:pt idx="3">
                  <c:v>Other Senior Management</c:v>
                </c:pt>
                <c:pt idx="4">
                  <c:v>Consultant</c:v>
                </c:pt>
                <c:pt idx="5">
                  <c:v>Other </c:v>
                </c:pt>
              </c:strCache>
            </c:strRef>
          </c:cat>
          <c:val>
            <c:numRef>
              <c:f>'Fig 1- Position'!$B$4:$B$9</c:f>
              <c:numCache>
                <c:formatCode>0.00%</c:formatCode>
                <c:ptCount val="6"/>
                <c:pt idx="0">
                  <c:v>0.43609022556390975</c:v>
                </c:pt>
                <c:pt idx="1">
                  <c:v>0.13157894736842105</c:v>
                </c:pt>
                <c:pt idx="2">
                  <c:v>0.13909774436090225</c:v>
                </c:pt>
                <c:pt idx="3">
                  <c:v>0.10902255639097744</c:v>
                </c:pt>
                <c:pt idx="4">
                  <c:v>7.1428571428571425E-2</c:v>
                </c:pt>
                <c:pt idx="5">
                  <c:v>0.11278195488721804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0-4FBD-934C-A400FAE9B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 cmpd="sng"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strRef>
              <c:f>'Fig 7 - US'!$A$5:$A$17</c:f>
              <c:strCache>
                <c:ptCount val="13"/>
                <c:pt idx="0">
                  <c:v>Michigan*</c:v>
                </c:pt>
                <c:pt idx="1">
                  <c:v>California</c:v>
                </c:pt>
                <c:pt idx="2">
                  <c:v>Minnesota*</c:v>
                </c:pt>
                <c:pt idx="3">
                  <c:v>Washington*</c:v>
                </c:pt>
                <c:pt idx="4">
                  <c:v>Montana</c:v>
                </c:pt>
                <c:pt idx="5">
                  <c:v>Wyoming*</c:v>
                </c:pt>
                <c:pt idx="6">
                  <c:v>Utah</c:v>
                </c:pt>
                <c:pt idx="7">
                  <c:v>New Mexico*</c:v>
                </c:pt>
                <c:pt idx="8">
                  <c:v>Colorado</c:v>
                </c:pt>
                <c:pt idx="9">
                  <c:v>Idaho</c:v>
                </c:pt>
                <c:pt idx="10">
                  <c:v>Alaska</c:v>
                </c:pt>
                <c:pt idx="11">
                  <c:v>Arizona</c:v>
                </c:pt>
                <c:pt idx="12">
                  <c:v>Nevada</c:v>
                </c:pt>
              </c:strCache>
            </c:strRef>
          </c:cat>
          <c:val>
            <c:numRef>
              <c:f>'Fig 7 - US'!$B$5:$B$17</c:f>
              <c:numCache>
                <c:formatCode>0.00</c:formatCode>
                <c:ptCount val="13"/>
                <c:pt idx="0">
                  <c:v>50.905259581451681</c:v>
                </c:pt>
                <c:pt idx="1">
                  <c:v>55.469320842704576</c:v>
                </c:pt>
                <c:pt idx="2">
                  <c:v>59.285518523022134</c:v>
                </c:pt>
                <c:pt idx="3">
                  <c:v>65.369939974911873</c:v>
                </c:pt>
                <c:pt idx="4">
                  <c:v>70.507830262955082</c:v>
                </c:pt>
                <c:pt idx="5">
                  <c:v>72.81756600492443</c:v>
                </c:pt>
                <c:pt idx="6">
                  <c:v>73.413849529333106</c:v>
                </c:pt>
                <c:pt idx="7">
                  <c:v>79.238824803448125</c:v>
                </c:pt>
                <c:pt idx="8">
                  <c:v>79.824260298475821</c:v>
                </c:pt>
                <c:pt idx="9">
                  <c:v>85</c:v>
                </c:pt>
                <c:pt idx="10">
                  <c:v>88.058959749492629</c:v>
                </c:pt>
                <c:pt idx="11">
                  <c:v>90.453783441807616</c:v>
                </c:pt>
                <c:pt idx="12">
                  <c:v>91.054441586264559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strRef>
              <c:f>'Fig 8 - Aus + Oceania'!$A$5:$A$14</c:f>
              <c:strCache>
                <c:ptCount val="10"/>
                <c:pt idx="0">
                  <c:v>Indonesia*</c:v>
                </c:pt>
                <c:pt idx="1">
                  <c:v>Papua New Guinea*</c:v>
                </c:pt>
                <c:pt idx="2">
                  <c:v>Tasmania*</c:v>
                </c:pt>
                <c:pt idx="3">
                  <c:v>New Zealand*</c:v>
                </c:pt>
                <c:pt idx="4">
                  <c:v>Victoria</c:v>
                </c:pt>
                <c:pt idx="5">
                  <c:v>New South Wales</c:v>
                </c:pt>
                <c:pt idx="6">
                  <c:v>Northern Territory</c:v>
                </c:pt>
                <c:pt idx="7">
                  <c:v>Queensland</c:v>
                </c:pt>
                <c:pt idx="8">
                  <c:v>South Australia</c:v>
                </c:pt>
                <c:pt idx="9">
                  <c:v>Western Australia</c:v>
                </c:pt>
              </c:strCache>
            </c:strRef>
          </c:cat>
          <c:val>
            <c:numRef>
              <c:f>'Fig 8 - Aus + Oceania'!$B$5:$B$14</c:f>
              <c:numCache>
                <c:formatCode>0.00</c:formatCode>
                <c:ptCount val="10"/>
                <c:pt idx="0">
                  <c:v>44.316329361638751</c:v>
                </c:pt>
                <c:pt idx="1">
                  <c:v>54.673722520763661</c:v>
                </c:pt>
                <c:pt idx="2">
                  <c:v>55.458122497076474</c:v>
                </c:pt>
                <c:pt idx="3">
                  <c:v>56.117705521492482</c:v>
                </c:pt>
                <c:pt idx="4">
                  <c:v>58.816630256592276</c:v>
                </c:pt>
                <c:pt idx="5">
                  <c:v>72.636826742179295</c:v>
                </c:pt>
                <c:pt idx="6">
                  <c:v>77.273130934518164</c:v>
                </c:pt>
                <c:pt idx="7">
                  <c:v>78.00315677970805</c:v>
                </c:pt>
                <c:pt idx="8">
                  <c:v>85.637807502975519</c:v>
                </c:pt>
                <c:pt idx="9">
                  <c:v>88.818463430252336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strRef>
              <c:f>'Fig 9 - Africa'!$A$5:$A$17</c:f>
              <c:strCache>
                <c:ptCount val="13"/>
                <c:pt idx="0">
                  <c:v>Tanzania*</c:v>
                </c:pt>
                <c:pt idx="1">
                  <c:v>Zimbabwe*</c:v>
                </c:pt>
                <c:pt idx="2">
                  <c:v>South Africa</c:v>
                </c:pt>
                <c:pt idx="3">
                  <c:v>Democratic Rep. of Congo (DRC)*</c:v>
                </c:pt>
                <c:pt idx="4">
                  <c:v>Burkina Faso*</c:v>
                </c:pt>
                <c:pt idx="5">
                  <c:v>Namibia*</c:v>
                </c:pt>
                <c:pt idx="6">
                  <c:v>Zambia*</c:v>
                </c:pt>
                <c:pt idx="7">
                  <c:v>Mozambique*</c:v>
                </c:pt>
                <c:pt idx="8">
                  <c:v>Mauritania*</c:v>
                </c:pt>
                <c:pt idx="9">
                  <c:v>Guinea (Conakry)*</c:v>
                </c:pt>
                <c:pt idx="10">
                  <c:v>Ghana*</c:v>
                </c:pt>
                <c:pt idx="11">
                  <c:v>Mali*</c:v>
                </c:pt>
                <c:pt idx="12">
                  <c:v>Botswana*</c:v>
                </c:pt>
              </c:strCache>
            </c:strRef>
          </c:cat>
          <c:val>
            <c:numRef>
              <c:f>'Fig 9 - Africa'!$B$5:$B$17</c:f>
              <c:numCache>
                <c:formatCode>0.00</c:formatCode>
                <c:ptCount val="13"/>
                <c:pt idx="0">
                  <c:v>42.076707110988764</c:v>
                </c:pt>
                <c:pt idx="1">
                  <c:v>49.519550915762821</c:v>
                </c:pt>
                <c:pt idx="2">
                  <c:v>56.325611422819897</c:v>
                </c:pt>
                <c:pt idx="3">
                  <c:v>58.121736394912297</c:v>
                </c:pt>
                <c:pt idx="4">
                  <c:v>59.68195875547481</c:v>
                </c:pt>
                <c:pt idx="5">
                  <c:v>59.719194933122893</c:v>
                </c:pt>
                <c:pt idx="6">
                  <c:v>60.825360382870741</c:v>
                </c:pt>
                <c:pt idx="7">
                  <c:v>61.242616826559413</c:v>
                </c:pt>
                <c:pt idx="8">
                  <c:v>63.385041388607632</c:v>
                </c:pt>
                <c:pt idx="9">
                  <c:v>65.922267001264956</c:v>
                </c:pt>
                <c:pt idx="10">
                  <c:v>71.848919118927583</c:v>
                </c:pt>
                <c:pt idx="11">
                  <c:v>76.271106643240671</c:v>
                </c:pt>
                <c:pt idx="12">
                  <c:v>81.480676190395201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strRef>
              <c:f>'Fig 10 - Arg, Lat Am, Carib Bas'!$A$5:$A$23</c:f>
              <c:strCache>
                <c:ptCount val="19"/>
                <c:pt idx="0">
                  <c:v>Venezuela*</c:v>
                </c:pt>
                <c:pt idx="1">
                  <c:v>Chubut</c:v>
                </c:pt>
                <c:pt idx="2">
                  <c:v>La Rioja*</c:v>
                </c:pt>
                <c:pt idx="3">
                  <c:v>Bolivia</c:v>
                </c:pt>
                <c:pt idx="4">
                  <c:v>Mendoza</c:v>
                </c:pt>
                <c:pt idx="5">
                  <c:v>Guyana*</c:v>
                </c:pt>
                <c:pt idx="6">
                  <c:v>Rio Negro*</c:v>
                </c:pt>
                <c:pt idx="7">
                  <c:v>Dominican Republic*</c:v>
                </c:pt>
                <c:pt idx="8">
                  <c:v>Ecuador</c:v>
                </c:pt>
                <c:pt idx="9">
                  <c:v>San Juan</c:v>
                </c:pt>
                <c:pt idx="10">
                  <c:v>Jujuy</c:v>
                </c:pt>
                <c:pt idx="11">
                  <c:v>Catamarca</c:v>
                </c:pt>
                <c:pt idx="12">
                  <c:v>Mexico</c:v>
                </c:pt>
                <c:pt idx="13">
                  <c:v>Santa Cruz</c:v>
                </c:pt>
                <c:pt idx="14">
                  <c:v>Brazil</c:v>
                </c:pt>
                <c:pt idx="15">
                  <c:v>Peru</c:v>
                </c:pt>
                <c:pt idx="16">
                  <c:v>Chile</c:v>
                </c:pt>
                <c:pt idx="17">
                  <c:v>Colombia</c:v>
                </c:pt>
                <c:pt idx="18">
                  <c:v>Salta</c:v>
                </c:pt>
              </c:strCache>
            </c:strRef>
          </c:cat>
          <c:val>
            <c:numRef>
              <c:f>'Fig 10 - Arg, Lat Am, Carib Bas'!$B$5:$B$23</c:f>
              <c:numCache>
                <c:formatCode>0.00</c:formatCode>
                <c:ptCount val="19"/>
                <c:pt idx="0">
                  <c:v>17.142857142857142</c:v>
                </c:pt>
                <c:pt idx="1">
                  <c:v>40.575078124972499</c:v>
                </c:pt>
                <c:pt idx="2">
                  <c:v>44.435487453020428</c:v>
                </c:pt>
                <c:pt idx="3">
                  <c:v>45.163838107712024</c:v>
                </c:pt>
                <c:pt idx="4">
                  <c:v>48.97834640454461</c:v>
                </c:pt>
                <c:pt idx="5">
                  <c:v>51.536333224359993</c:v>
                </c:pt>
                <c:pt idx="6">
                  <c:v>54.79056336047914</c:v>
                </c:pt>
                <c:pt idx="7">
                  <c:v>56.53986745160428</c:v>
                </c:pt>
                <c:pt idx="8">
                  <c:v>57.948168642511391</c:v>
                </c:pt>
                <c:pt idx="9">
                  <c:v>63.347768176637736</c:v>
                </c:pt>
                <c:pt idx="10">
                  <c:v>63.546476771416039</c:v>
                </c:pt>
                <c:pt idx="11">
                  <c:v>65.491636200875163</c:v>
                </c:pt>
                <c:pt idx="12">
                  <c:v>66.874083833364452</c:v>
                </c:pt>
                <c:pt idx="13">
                  <c:v>67.391531182233138</c:v>
                </c:pt>
                <c:pt idx="14">
                  <c:v>69.292379993923291</c:v>
                </c:pt>
                <c:pt idx="15">
                  <c:v>70.407719869273222</c:v>
                </c:pt>
                <c:pt idx="16">
                  <c:v>72.112670116298062</c:v>
                </c:pt>
                <c:pt idx="17">
                  <c:v>72.294182906906428</c:v>
                </c:pt>
                <c:pt idx="18">
                  <c:v>74.694818804808804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11 - Europe'!$B$4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strRef>
              <c:f>'Fig 11 - Europe'!$A$5:$A$14</c:f>
              <c:strCache>
                <c:ptCount val="10"/>
                <c:pt idx="0">
                  <c:v>Spain*</c:v>
                </c:pt>
                <c:pt idx="1">
                  <c:v>Norway</c:v>
                </c:pt>
                <c:pt idx="2">
                  <c:v>Greenland*</c:v>
                </c:pt>
                <c:pt idx="3">
                  <c:v>Sweden</c:v>
                </c:pt>
                <c:pt idx="4">
                  <c:v>Northern Ireland*</c:v>
                </c:pt>
                <c:pt idx="5">
                  <c:v>Portugal*</c:v>
                </c:pt>
                <c:pt idx="6">
                  <c:v>Russia*</c:v>
                </c:pt>
                <c:pt idx="7">
                  <c:v>Turkey*</c:v>
                </c:pt>
                <c:pt idx="8">
                  <c:v>Ireland, Republic of</c:v>
                </c:pt>
                <c:pt idx="9">
                  <c:v>Finland</c:v>
                </c:pt>
              </c:strCache>
            </c:strRef>
          </c:cat>
          <c:val>
            <c:numRef>
              <c:f>'Fig 11 - Europe'!$B$5:$B$14</c:f>
              <c:numCache>
                <c:formatCode>0.00</c:formatCode>
                <c:ptCount val="10"/>
                <c:pt idx="0">
                  <c:v>49.759966133771627</c:v>
                </c:pt>
                <c:pt idx="1">
                  <c:v>59.645984442179412</c:v>
                </c:pt>
                <c:pt idx="2">
                  <c:v>66.907183620110246</c:v>
                </c:pt>
                <c:pt idx="3">
                  <c:v>69.65549543902894</c:v>
                </c:pt>
                <c:pt idx="4">
                  <c:v>70.227745121580739</c:v>
                </c:pt>
                <c:pt idx="5">
                  <c:v>72.264820673300108</c:v>
                </c:pt>
                <c:pt idx="6">
                  <c:v>74.533492748358952</c:v>
                </c:pt>
                <c:pt idx="7">
                  <c:v>79.27</c:v>
                </c:pt>
                <c:pt idx="8">
                  <c:v>80.395215782495114</c:v>
                </c:pt>
                <c:pt idx="9">
                  <c:v>82.752711492150411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98168694861016E-2"/>
          <c:y val="2.7159558714546478E-2"/>
          <c:w val="0.93395815319370101"/>
          <c:h val="0.71319065285851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12 - Overall Invest Attrac'!$C$4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>
              <a:outerShdw blurRad="177800" dist="152400" dir="17520000" rotWithShape="0">
                <a:srgbClr val="000000">
                  <a:alpha val="40000"/>
                </a:srgbClr>
              </a:outerShdw>
            </a:effectLst>
          </c:spPr>
          <c:invertIfNegative val="0"/>
          <c:cat>
            <c:strRef>
              <c:f>'Fig 12 - Overall Invest Attrac'!$B$5:$B$12</c:f>
              <c:strCache>
                <c:ptCount val="8"/>
                <c:pt idx="0">
                  <c:v>Oceania</c:v>
                </c:pt>
                <c:pt idx="1">
                  <c:v>Africa</c:v>
                </c:pt>
                <c:pt idx="2">
                  <c:v>Latin America and Caribbean</c:v>
                </c:pt>
                <c:pt idx="3">
                  <c:v>Argentina</c:v>
                </c:pt>
                <c:pt idx="4">
                  <c:v>Europe</c:v>
                </c:pt>
                <c:pt idx="5">
                  <c:v>United States</c:v>
                </c:pt>
                <c:pt idx="6">
                  <c:v>Canada</c:v>
                </c:pt>
                <c:pt idx="7">
                  <c:v>Australia</c:v>
                </c:pt>
              </c:strCache>
            </c:strRef>
          </c:cat>
          <c:val>
            <c:numRef>
              <c:f>'Fig 12 - Overall Invest Attrac'!$C$5:$C$12</c:f>
              <c:numCache>
                <c:formatCode>General</c:formatCode>
                <c:ptCount val="8"/>
                <c:pt idx="0">
                  <c:v>64.59</c:v>
                </c:pt>
                <c:pt idx="1">
                  <c:v>51.52</c:v>
                </c:pt>
                <c:pt idx="2">
                  <c:v>62.36</c:v>
                </c:pt>
                <c:pt idx="3">
                  <c:v>53.6</c:v>
                </c:pt>
                <c:pt idx="4">
                  <c:v>81.599999999999994</c:v>
                </c:pt>
                <c:pt idx="5">
                  <c:v>69.930000000000007</c:v>
                </c:pt>
                <c:pt idx="6">
                  <c:v>72.489999999999995</c:v>
                </c:pt>
                <c:pt idx="7">
                  <c:v>79.33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8-4C65-8D43-27C9D346C8CE}"/>
            </c:ext>
          </c:extLst>
        </c:ser>
        <c:ser>
          <c:idx val="1"/>
          <c:order val="1"/>
          <c:tx>
            <c:strRef>
              <c:f>'Fig 12 - Overall Invest Attrac'!$D$4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C2691"/>
            </a:solidFill>
            <a:ln>
              <a:noFill/>
            </a:ln>
            <a:effectLst>
              <a:outerShdw blurRad="177800" dist="152400" dir="1752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'Fig 12 - Overall Invest Attrac'!$B$5:$B$12</c:f>
              <c:strCache>
                <c:ptCount val="8"/>
                <c:pt idx="0">
                  <c:v>Oceania</c:v>
                </c:pt>
                <c:pt idx="1">
                  <c:v>Africa</c:v>
                </c:pt>
                <c:pt idx="2">
                  <c:v>Latin America and Caribbean</c:v>
                </c:pt>
                <c:pt idx="3">
                  <c:v>Argentina</c:v>
                </c:pt>
                <c:pt idx="4">
                  <c:v>Europe</c:v>
                </c:pt>
                <c:pt idx="5">
                  <c:v>United States</c:v>
                </c:pt>
                <c:pt idx="6">
                  <c:v>Canada</c:v>
                </c:pt>
                <c:pt idx="7">
                  <c:v>Australia</c:v>
                </c:pt>
              </c:strCache>
            </c:strRef>
          </c:cat>
          <c:val>
            <c:numRef>
              <c:f>'Fig 12 - Overall Invest Attrac'!$D$5:$D$12</c:f>
              <c:numCache>
                <c:formatCode>General</c:formatCode>
                <c:ptCount val="8"/>
                <c:pt idx="0">
                  <c:v>54.67</c:v>
                </c:pt>
                <c:pt idx="1">
                  <c:v>60.83</c:v>
                </c:pt>
                <c:pt idx="2">
                  <c:v>62.41</c:v>
                </c:pt>
                <c:pt idx="3">
                  <c:v>63.35</c:v>
                </c:pt>
                <c:pt idx="4">
                  <c:v>71.25</c:v>
                </c:pt>
                <c:pt idx="5">
                  <c:v>73.41</c:v>
                </c:pt>
                <c:pt idx="6">
                  <c:v>75.95</c:v>
                </c:pt>
                <c:pt idx="7">
                  <c:v>77.27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98-4C65-8D43-27C9D346C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431296"/>
        <c:axId val="223433088"/>
      </c:barChart>
      <c:catAx>
        <c:axId val="2234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433088"/>
        <c:crosses val="autoZero"/>
        <c:auto val="1"/>
        <c:lblAlgn val="ctr"/>
        <c:lblOffset val="100"/>
        <c:noMultiLvlLbl val="0"/>
      </c:catAx>
      <c:valAx>
        <c:axId val="22343308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343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65010434912235"/>
          <c:y val="3.6092513748566028E-2"/>
          <c:w val="8.5600483105053277E-2"/>
          <c:h val="0.13762855737062257"/>
        </c:manualLayout>
      </c:layout>
      <c:overlay val="0"/>
      <c:spPr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98168694861016E-2"/>
          <c:y val="2.7159558714546478E-2"/>
          <c:w val="0.93395815319370101"/>
          <c:h val="0.69424387576552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13 - Overall PPI'!$C$4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>
              <a:outerShdw blurRad="177800" dist="152400" dir="17520000" rotWithShape="0">
                <a:srgbClr val="000000">
                  <a:alpha val="40000"/>
                </a:srgbClr>
              </a:outerShdw>
            </a:effectLst>
          </c:spPr>
          <c:invertIfNegative val="0"/>
          <c:cat>
            <c:strRef>
              <c:f>'Fig 13 - Overall PPI'!$B$5:$B$12</c:f>
              <c:strCache>
                <c:ptCount val="8"/>
                <c:pt idx="0">
                  <c:v>Oceania</c:v>
                </c:pt>
                <c:pt idx="1">
                  <c:v>Africa</c:v>
                </c:pt>
                <c:pt idx="2">
                  <c:v>Latin America and Caribbean</c:v>
                </c:pt>
                <c:pt idx="3">
                  <c:v>Argentina</c:v>
                </c:pt>
                <c:pt idx="4">
                  <c:v>Australia</c:v>
                </c:pt>
                <c:pt idx="5">
                  <c:v>Canada</c:v>
                </c:pt>
                <c:pt idx="6">
                  <c:v>Europe</c:v>
                </c:pt>
                <c:pt idx="7">
                  <c:v>United States</c:v>
                </c:pt>
              </c:strCache>
            </c:strRef>
          </c:cat>
          <c:val>
            <c:numRef>
              <c:f>'Fig 13 - Overall PPI'!$C$5:$C$12</c:f>
              <c:numCache>
                <c:formatCode>General</c:formatCode>
                <c:ptCount val="8"/>
                <c:pt idx="0">
                  <c:v>49.6</c:v>
                </c:pt>
                <c:pt idx="1">
                  <c:v>43.44</c:v>
                </c:pt>
                <c:pt idx="2">
                  <c:v>58.73</c:v>
                </c:pt>
                <c:pt idx="3">
                  <c:v>64.36</c:v>
                </c:pt>
                <c:pt idx="4">
                  <c:v>76.91</c:v>
                </c:pt>
                <c:pt idx="5">
                  <c:v>83.01</c:v>
                </c:pt>
                <c:pt idx="6">
                  <c:v>84</c:v>
                </c:pt>
                <c:pt idx="7">
                  <c:v>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8-4C65-8D43-27C9D346C8CE}"/>
            </c:ext>
          </c:extLst>
        </c:ser>
        <c:ser>
          <c:idx val="1"/>
          <c:order val="1"/>
          <c:tx>
            <c:strRef>
              <c:f>'Fig 13 - Overall PPI'!$D$4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C2691"/>
            </a:solidFill>
            <a:ln>
              <a:noFill/>
            </a:ln>
            <a:effectLst>
              <a:outerShdw blurRad="177800" dist="152400" dir="1752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'Fig 13 - Overall PPI'!$B$5:$B$12</c:f>
              <c:strCache>
                <c:ptCount val="8"/>
                <c:pt idx="0">
                  <c:v>Oceania</c:v>
                </c:pt>
                <c:pt idx="1">
                  <c:v>Africa</c:v>
                </c:pt>
                <c:pt idx="2">
                  <c:v>Latin America and Caribbean</c:v>
                </c:pt>
                <c:pt idx="3">
                  <c:v>Argentina</c:v>
                </c:pt>
                <c:pt idx="4">
                  <c:v>Australia</c:v>
                </c:pt>
                <c:pt idx="5">
                  <c:v>Canada</c:v>
                </c:pt>
                <c:pt idx="6">
                  <c:v>Europe</c:v>
                </c:pt>
                <c:pt idx="7">
                  <c:v>United States</c:v>
                </c:pt>
              </c:strCache>
            </c:strRef>
          </c:cat>
          <c:val>
            <c:numRef>
              <c:f>'Fig 13 - Overall PPI'!$D$5:$D$12</c:f>
              <c:numCache>
                <c:formatCode>General</c:formatCode>
                <c:ptCount val="8"/>
                <c:pt idx="0">
                  <c:v>54.54</c:v>
                </c:pt>
                <c:pt idx="1">
                  <c:v>63.11</c:v>
                </c:pt>
                <c:pt idx="2">
                  <c:v>65.59</c:v>
                </c:pt>
                <c:pt idx="3">
                  <c:v>74.67</c:v>
                </c:pt>
                <c:pt idx="4">
                  <c:v>81.12</c:v>
                </c:pt>
                <c:pt idx="5">
                  <c:v>81.59</c:v>
                </c:pt>
                <c:pt idx="6">
                  <c:v>85.02</c:v>
                </c:pt>
                <c:pt idx="7">
                  <c:v>92.65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98-4C65-8D43-27C9D346C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431296"/>
        <c:axId val="223433088"/>
      </c:barChart>
      <c:catAx>
        <c:axId val="2234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433088"/>
        <c:crosses val="autoZero"/>
        <c:auto val="1"/>
        <c:lblAlgn val="ctr"/>
        <c:lblOffset val="100"/>
        <c:noMultiLvlLbl val="0"/>
      </c:catAx>
      <c:valAx>
        <c:axId val="22343308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343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71596051153248"/>
          <c:y val="5.3026923102798211E-2"/>
          <c:w val="9.1329417340048055E-2"/>
          <c:h val="0.15254759010637448"/>
        </c:manualLayout>
      </c:layout>
      <c:overlay val="0"/>
      <c:spPr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3904959415178799"/>
          <c:y val="1.1440653251676874E-2"/>
          <c:w val="0.4124551139730291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16'!$B$4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16'!$A$43:$A$81</c:f>
              <c:strCache>
                <c:ptCount val="39"/>
                <c:pt idx="0">
                  <c:v>Ontario</c:v>
                </c:pt>
                <c:pt idx="1">
                  <c:v>Nova Scotia</c:v>
                </c:pt>
                <c:pt idx="2">
                  <c:v>Queensland</c:v>
                </c:pt>
                <c:pt idx="3">
                  <c:v>Northern Territory</c:v>
                </c:pt>
                <c:pt idx="4">
                  <c:v>Jujuy</c:v>
                </c:pt>
                <c:pt idx="5">
                  <c:v>Mali*</c:v>
                </c:pt>
                <c:pt idx="6">
                  <c:v>Yukon</c:v>
                </c:pt>
                <c:pt idx="7">
                  <c:v>Sweden</c:v>
                </c:pt>
                <c:pt idx="8">
                  <c:v>San Juan</c:v>
                </c:pt>
                <c:pt idx="9">
                  <c:v>Northern Ireland*</c:v>
                </c:pt>
                <c:pt idx="10">
                  <c:v>Peru</c:v>
                </c:pt>
                <c:pt idx="11">
                  <c:v>Brazil</c:v>
                </c:pt>
                <c:pt idx="12">
                  <c:v>Alaska</c:v>
                </c:pt>
                <c:pt idx="13">
                  <c:v>New Brunswick</c:v>
                </c:pt>
                <c:pt idx="14">
                  <c:v>Catamarca</c:v>
                </c:pt>
                <c:pt idx="15">
                  <c:v>Alberta</c:v>
                </c:pt>
                <c:pt idx="16">
                  <c:v>Ghana*</c:v>
                </c:pt>
                <c:pt idx="17">
                  <c:v>Namibia*</c:v>
                </c:pt>
                <c:pt idx="18">
                  <c:v>Ireland, Republic of</c:v>
                </c:pt>
                <c:pt idx="19">
                  <c:v>Chile</c:v>
                </c:pt>
                <c:pt idx="20">
                  <c:v>Santa Cruz</c:v>
                </c:pt>
                <c:pt idx="21">
                  <c:v>Quebec</c:v>
                </c:pt>
                <c:pt idx="22">
                  <c:v>Mozambique*</c:v>
                </c:pt>
                <c:pt idx="23">
                  <c:v>Utah</c:v>
                </c:pt>
                <c:pt idx="24">
                  <c:v>Wyoming*</c:v>
                </c:pt>
                <c:pt idx="25">
                  <c:v>Portugal*</c:v>
                </c:pt>
                <c:pt idx="26">
                  <c:v>New Mexico*</c:v>
                </c:pt>
                <c:pt idx="27">
                  <c:v>Newfoundland &amp; Labrador</c:v>
                </c:pt>
                <c:pt idx="28">
                  <c:v>Rio Negro*</c:v>
                </c:pt>
                <c:pt idx="29">
                  <c:v>Botswana*</c:v>
                </c:pt>
                <c:pt idx="30">
                  <c:v>Idaho</c:v>
                </c:pt>
                <c:pt idx="31">
                  <c:v>South Australia</c:v>
                </c:pt>
                <c:pt idx="32">
                  <c:v>Tasmania*</c:v>
                </c:pt>
                <c:pt idx="33">
                  <c:v>Finland</c:v>
                </c:pt>
                <c:pt idx="34">
                  <c:v>Arizona</c:v>
                </c:pt>
                <c:pt idx="35">
                  <c:v>Saskatchewan</c:v>
                </c:pt>
                <c:pt idx="36">
                  <c:v>Nevada</c:v>
                </c:pt>
                <c:pt idx="37">
                  <c:v>Western Australia</c:v>
                </c:pt>
                <c:pt idx="38">
                  <c:v>Salta</c:v>
                </c:pt>
              </c:strCache>
            </c:strRef>
          </c:cat>
          <c:val>
            <c:numRef>
              <c:f>'Figure 16'!$B$43:$B$81</c:f>
              <c:numCache>
                <c:formatCode>0%</c:formatCode>
                <c:ptCount val="39"/>
                <c:pt idx="0">
                  <c:v>0.26785714285714285</c:v>
                </c:pt>
                <c:pt idx="1">
                  <c:v>0.22727272727272727</c:v>
                </c:pt>
                <c:pt idx="2">
                  <c:v>0.2857142857142857</c:v>
                </c:pt>
                <c:pt idx="3">
                  <c:v>0.27777777777777779</c:v>
                </c:pt>
                <c:pt idx="4">
                  <c:v>0.33333333333333331</c:v>
                </c:pt>
                <c:pt idx="5">
                  <c:v>0.25</c:v>
                </c:pt>
                <c:pt idx="6">
                  <c:v>0.31111111111111112</c:v>
                </c:pt>
                <c:pt idx="7">
                  <c:v>0.23529411764705882</c:v>
                </c:pt>
                <c:pt idx="8">
                  <c:v>0.35</c:v>
                </c:pt>
                <c:pt idx="9">
                  <c:v>0.33333333333333331</c:v>
                </c:pt>
                <c:pt idx="10">
                  <c:v>0.29411764705882354</c:v>
                </c:pt>
                <c:pt idx="11">
                  <c:v>0.26315789473684209</c:v>
                </c:pt>
                <c:pt idx="12">
                  <c:v>0.47058823529411764</c:v>
                </c:pt>
                <c:pt idx="13">
                  <c:v>0.33333333333333331</c:v>
                </c:pt>
                <c:pt idx="14">
                  <c:v>0.22222222222222221</c:v>
                </c:pt>
                <c:pt idx="15">
                  <c:v>0.33333333333333331</c:v>
                </c:pt>
                <c:pt idx="16">
                  <c:v>0</c:v>
                </c:pt>
                <c:pt idx="17">
                  <c:v>0.125</c:v>
                </c:pt>
                <c:pt idx="18">
                  <c:v>0.66666666666666663</c:v>
                </c:pt>
                <c:pt idx="19">
                  <c:v>0.36363636363636365</c:v>
                </c:pt>
                <c:pt idx="20">
                  <c:v>0.35714285714285715</c:v>
                </c:pt>
                <c:pt idx="21">
                  <c:v>0.57446808510638303</c:v>
                </c:pt>
                <c:pt idx="22">
                  <c:v>0.2</c:v>
                </c:pt>
                <c:pt idx="23">
                  <c:v>0.375</c:v>
                </c:pt>
                <c:pt idx="24">
                  <c:v>0.5</c:v>
                </c:pt>
                <c:pt idx="25">
                  <c:v>0.5</c:v>
                </c:pt>
                <c:pt idx="26">
                  <c:v>0.30769230769230771</c:v>
                </c:pt>
                <c:pt idx="27">
                  <c:v>0.62962962962962965</c:v>
                </c:pt>
                <c:pt idx="28">
                  <c:v>0.42857142857142855</c:v>
                </c:pt>
                <c:pt idx="29">
                  <c:v>0.5714285714285714</c:v>
                </c:pt>
                <c:pt idx="30">
                  <c:v>0.5625</c:v>
                </c:pt>
                <c:pt idx="31">
                  <c:v>0.58823529411764708</c:v>
                </c:pt>
                <c:pt idx="32">
                  <c:v>0.44444444444444442</c:v>
                </c:pt>
                <c:pt idx="33">
                  <c:v>0.33333333333333331</c:v>
                </c:pt>
                <c:pt idx="34">
                  <c:v>0.27586206896551724</c:v>
                </c:pt>
                <c:pt idx="35">
                  <c:v>0.625</c:v>
                </c:pt>
                <c:pt idx="36">
                  <c:v>0.47368421052631576</c:v>
                </c:pt>
                <c:pt idx="37">
                  <c:v>0.72222222222222221</c:v>
                </c:pt>
                <c:pt idx="38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16'!$C$4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16'!$A$43:$A$81</c:f>
              <c:strCache>
                <c:ptCount val="39"/>
                <c:pt idx="0">
                  <c:v>Ontario</c:v>
                </c:pt>
                <c:pt idx="1">
                  <c:v>Nova Scotia</c:v>
                </c:pt>
                <c:pt idx="2">
                  <c:v>Queensland</c:v>
                </c:pt>
                <c:pt idx="3">
                  <c:v>Northern Territory</c:v>
                </c:pt>
                <c:pt idx="4">
                  <c:v>Jujuy</c:v>
                </c:pt>
                <c:pt idx="5">
                  <c:v>Mali*</c:v>
                </c:pt>
                <c:pt idx="6">
                  <c:v>Yukon</c:v>
                </c:pt>
                <c:pt idx="7">
                  <c:v>Sweden</c:v>
                </c:pt>
                <c:pt idx="8">
                  <c:v>San Juan</c:v>
                </c:pt>
                <c:pt idx="9">
                  <c:v>Northern Ireland*</c:v>
                </c:pt>
                <c:pt idx="10">
                  <c:v>Peru</c:v>
                </c:pt>
                <c:pt idx="11">
                  <c:v>Brazil</c:v>
                </c:pt>
                <c:pt idx="12">
                  <c:v>Alaska</c:v>
                </c:pt>
                <c:pt idx="13">
                  <c:v>New Brunswick</c:v>
                </c:pt>
                <c:pt idx="14">
                  <c:v>Catamarca</c:v>
                </c:pt>
                <c:pt idx="15">
                  <c:v>Alberta</c:v>
                </c:pt>
                <c:pt idx="16">
                  <c:v>Ghana*</c:v>
                </c:pt>
                <c:pt idx="17">
                  <c:v>Namibia*</c:v>
                </c:pt>
                <c:pt idx="18">
                  <c:v>Ireland, Republic of</c:v>
                </c:pt>
                <c:pt idx="19">
                  <c:v>Chile</c:v>
                </c:pt>
                <c:pt idx="20">
                  <c:v>Santa Cruz</c:v>
                </c:pt>
                <c:pt idx="21">
                  <c:v>Quebec</c:v>
                </c:pt>
                <c:pt idx="22">
                  <c:v>Mozambique*</c:v>
                </c:pt>
                <c:pt idx="23">
                  <c:v>Utah</c:v>
                </c:pt>
                <c:pt idx="24">
                  <c:v>Wyoming*</c:v>
                </c:pt>
                <c:pt idx="25">
                  <c:v>Portugal*</c:v>
                </c:pt>
                <c:pt idx="26">
                  <c:v>New Mexico*</c:v>
                </c:pt>
                <c:pt idx="27">
                  <c:v>Newfoundland &amp; Labrador</c:v>
                </c:pt>
                <c:pt idx="28">
                  <c:v>Rio Negro*</c:v>
                </c:pt>
                <c:pt idx="29">
                  <c:v>Botswana*</c:v>
                </c:pt>
                <c:pt idx="30">
                  <c:v>Idaho</c:v>
                </c:pt>
                <c:pt idx="31">
                  <c:v>South Australia</c:v>
                </c:pt>
                <c:pt idx="32">
                  <c:v>Tasmania*</c:v>
                </c:pt>
                <c:pt idx="33">
                  <c:v>Finland</c:v>
                </c:pt>
                <c:pt idx="34">
                  <c:v>Arizona</c:v>
                </c:pt>
                <c:pt idx="35">
                  <c:v>Saskatchewan</c:v>
                </c:pt>
                <c:pt idx="36">
                  <c:v>Nevada</c:v>
                </c:pt>
                <c:pt idx="37">
                  <c:v>Western Australia</c:v>
                </c:pt>
                <c:pt idx="38">
                  <c:v>Salta</c:v>
                </c:pt>
              </c:strCache>
            </c:strRef>
          </c:cat>
          <c:val>
            <c:numRef>
              <c:f>'Figure 16'!$C$43:$C$81</c:f>
              <c:numCache>
                <c:formatCode>0%</c:formatCode>
                <c:ptCount val="39"/>
                <c:pt idx="0">
                  <c:v>0.32142857142857145</c:v>
                </c:pt>
                <c:pt idx="1">
                  <c:v>0.36363636363636365</c:v>
                </c:pt>
                <c:pt idx="2">
                  <c:v>0.32142857142857145</c:v>
                </c:pt>
                <c:pt idx="3">
                  <c:v>0.33333333333333331</c:v>
                </c:pt>
                <c:pt idx="4">
                  <c:v>0.27777777777777779</c:v>
                </c:pt>
                <c:pt idx="5">
                  <c:v>0.375</c:v>
                </c:pt>
                <c:pt idx="6">
                  <c:v>0.33333333333333331</c:v>
                </c:pt>
                <c:pt idx="7">
                  <c:v>0.41176470588235292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0.38235294117647056</c:v>
                </c:pt>
                <c:pt idx="11">
                  <c:v>0.42105263157894735</c:v>
                </c:pt>
                <c:pt idx="12">
                  <c:v>0.23529411764705882</c:v>
                </c:pt>
                <c:pt idx="13">
                  <c:v>0.38095238095238093</c:v>
                </c:pt>
                <c:pt idx="14">
                  <c:v>0.5</c:v>
                </c:pt>
                <c:pt idx="15">
                  <c:v>0.3888888888888889</c:v>
                </c:pt>
                <c:pt idx="16">
                  <c:v>0.72727272727272729</c:v>
                </c:pt>
                <c:pt idx="17">
                  <c:v>0.625</c:v>
                </c:pt>
                <c:pt idx="18">
                  <c:v>8.3333333333333329E-2</c:v>
                </c:pt>
                <c:pt idx="19">
                  <c:v>0.39393939393939392</c:v>
                </c:pt>
                <c:pt idx="20">
                  <c:v>0.42857142857142855</c:v>
                </c:pt>
                <c:pt idx="21">
                  <c:v>0.21276595744680851</c:v>
                </c:pt>
                <c:pt idx="22">
                  <c:v>0.6</c:v>
                </c:pt>
                <c:pt idx="23">
                  <c:v>0.4375</c:v>
                </c:pt>
                <c:pt idx="24">
                  <c:v>0.33333333333333331</c:v>
                </c:pt>
                <c:pt idx="25">
                  <c:v>0.33333333333333331</c:v>
                </c:pt>
                <c:pt idx="26">
                  <c:v>0.53846153846153844</c:v>
                </c:pt>
                <c:pt idx="27">
                  <c:v>0.22222222222222221</c:v>
                </c:pt>
                <c:pt idx="28">
                  <c:v>0.42857142857142855</c:v>
                </c:pt>
                <c:pt idx="29">
                  <c:v>0.2857142857142857</c:v>
                </c:pt>
                <c:pt idx="30">
                  <c:v>0.3125</c:v>
                </c:pt>
                <c:pt idx="31">
                  <c:v>0.29411764705882354</c:v>
                </c:pt>
                <c:pt idx="32">
                  <c:v>0.44444444444444442</c:v>
                </c:pt>
                <c:pt idx="33">
                  <c:v>0.55555555555555558</c:v>
                </c:pt>
                <c:pt idx="34">
                  <c:v>0.62068965517241381</c:v>
                </c:pt>
                <c:pt idx="35">
                  <c:v>0.28125</c:v>
                </c:pt>
                <c:pt idx="36">
                  <c:v>0.43859649122807015</c:v>
                </c:pt>
                <c:pt idx="37">
                  <c:v>0.19444444444444445</c:v>
                </c:pt>
                <c:pt idx="38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6332267514493569"/>
          <c:y val="1.1440718810302423E-2"/>
          <c:w val="0.4054760516662623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16'!$A$5:$A$42</c:f>
              <c:strCache>
                <c:ptCount val="38"/>
                <c:pt idx="0">
                  <c:v>Venezuela*</c:v>
                </c:pt>
                <c:pt idx="1">
                  <c:v>Mendoza</c:v>
                </c:pt>
                <c:pt idx="2">
                  <c:v>Chubut</c:v>
                </c:pt>
                <c:pt idx="3">
                  <c:v>California</c:v>
                </c:pt>
                <c:pt idx="4">
                  <c:v>Bolivia</c:v>
                </c:pt>
                <c:pt idx="5">
                  <c:v>Tanzania*</c:v>
                </c:pt>
                <c:pt idx="6">
                  <c:v>Dominican Republic*</c:v>
                </c:pt>
                <c:pt idx="7">
                  <c:v>Democratic Rep. of Congo (DRC)*</c:v>
                </c:pt>
                <c:pt idx="8">
                  <c:v>Zimbabwe*</c:v>
                </c:pt>
                <c:pt idx="9">
                  <c:v>New Zealand*</c:v>
                </c:pt>
                <c:pt idx="10">
                  <c:v>South Africa</c:v>
                </c:pt>
                <c:pt idx="11">
                  <c:v>Ecuador</c:v>
                </c:pt>
                <c:pt idx="12">
                  <c:v>New South Wales</c:v>
                </c:pt>
                <c:pt idx="13">
                  <c:v>Indonesia*</c:v>
                </c:pt>
                <c:pt idx="14">
                  <c:v>Minnesota*</c:v>
                </c:pt>
                <c:pt idx="15">
                  <c:v>La Rioja*</c:v>
                </c:pt>
                <c:pt idx="16">
                  <c:v>Colorado</c:v>
                </c:pt>
                <c:pt idx="17">
                  <c:v>Russia*</c:v>
                </c:pt>
                <c:pt idx="18">
                  <c:v>Michigan*</c:v>
                </c:pt>
                <c:pt idx="19">
                  <c:v>Guyana*</c:v>
                </c:pt>
                <c:pt idx="20">
                  <c:v>Guinea (Conakry)*</c:v>
                </c:pt>
                <c:pt idx="21">
                  <c:v>Norway</c:v>
                </c:pt>
                <c:pt idx="22">
                  <c:v>Manitoba</c:v>
                </c:pt>
                <c:pt idx="23">
                  <c:v>Zambia*</c:v>
                </c:pt>
                <c:pt idx="24">
                  <c:v>Montana</c:v>
                </c:pt>
                <c:pt idx="25">
                  <c:v>Burkina Faso*</c:v>
                </c:pt>
                <c:pt idx="26">
                  <c:v>British Columbia</c:v>
                </c:pt>
                <c:pt idx="27">
                  <c:v>Washington*</c:v>
                </c:pt>
                <c:pt idx="28">
                  <c:v>Mexico</c:v>
                </c:pt>
                <c:pt idx="29">
                  <c:v>Northwest Territories</c:v>
                </c:pt>
                <c:pt idx="30">
                  <c:v>Turkey*</c:v>
                </c:pt>
                <c:pt idx="31">
                  <c:v>Spain*</c:v>
                </c:pt>
                <c:pt idx="32">
                  <c:v>Papua New Guinea*</c:v>
                </c:pt>
                <c:pt idx="33">
                  <c:v>Greenland*</c:v>
                </c:pt>
                <c:pt idx="34">
                  <c:v>Colombia</c:v>
                </c:pt>
                <c:pt idx="35">
                  <c:v>Nunavut</c:v>
                </c:pt>
                <c:pt idx="36">
                  <c:v>Victoria</c:v>
                </c:pt>
                <c:pt idx="37">
                  <c:v>Mauritania*</c:v>
                </c:pt>
              </c:strCache>
            </c:strRef>
          </c:cat>
          <c:val>
            <c:numRef>
              <c:f>'Figure 16'!$B$5:$B$42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0.25</c:v>
                </c:pt>
                <c:pt idx="10">
                  <c:v>0</c:v>
                </c:pt>
                <c:pt idx="11">
                  <c:v>0</c:v>
                </c:pt>
                <c:pt idx="12">
                  <c:v>0.10526315789473684</c:v>
                </c:pt>
                <c:pt idx="13">
                  <c:v>0</c:v>
                </c:pt>
                <c:pt idx="14">
                  <c:v>0.1</c:v>
                </c:pt>
                <c:pt idx="15">
                  <c:v>0.1111111111111111</c:v>
                </c:pt>
                <c:pt idx="16">
                  <c:v>0.1</c:v>
                </c:pt>
                <c:pt idx="17">
                  <c:v>0.125</c:v>
                </c:pt>
                <c:pt idx="18">
                  <c:v>0</c:v>
                </c:pt>
                <c:pt idx="19">
                  <c:v>0</c:v>
                </c:pt>
                <c:pt idx="20">
                  <c:v>0.2</c:v>
                </c:pt>
                <c:pt idx="21">
                  <c:v>0.16666666666666666</c:v>
                </c:pt>
                <c:pt idx="22">
                  <c:v>0.16129032258064516</c:v>
                </c:pt>
                <c:pt idx="23">
                  <c:v>0</c:v>
                </c:pt>
                <c:pt idx="24">
                  <c:v>4.7619047619047616E-2</c:v>
                </c:pt>
                <c:pt idx="25">
                  <c:v>0.14285714285714285</c:v>
                </c:pt>
                <c:pt idx="26">
                  <c:v>0.16666666666666666</c:v>
                </c:pt>
                <c:pt idx="27">
                  <c:v>0.1111111111111111</c:v>
                </c:pt>
                <c:pt idx="28">
                  <c:v>6.6666666666666666E-2</c:v>
                </c:pt>
                <c:pt idx="29">
                  <c:v>0.14814814814814814</c:v>
                </c:pt>
                <c:pt idx="30">
                  <c:v>0.125</c:v>
                </c:pt>
                <c:pt idx="31">
                  <c:v>0</c:v>
                </c:pt>
                <c:pt idx="32">
                  <c:v>0.16666666666666666</c:v>
                </c:pt>
                <c:pt idx="33">
                  <c:v>0.33333333333333331</c:v>
                </c:pt>
                <c:pt idx="34">
                  <c:v>0.2857142857142857</c:v>
                </c:pt>
                <c:pt idx="35">
                  <c:v>0.19230769230769232</c:v>
                </c:pt>
                <c:pt idx="36">
                  <c:v>0.35714285714285715</c:v>
                </c:pt>
                <c:pt idx="37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16'!$A$5:$A$42</c:f>
              <c:strCache>
                <c:ptCount val="38"/>
                <c:pt idx="0">
                  <c:v>Venezuela*</c:v>
                </c:pt>
                <c:pt idx="1">
                  <c:v>Mendoza</c:v>
                </c:pt>
                <c:pt idx="2">
                  <c:v>Chubut</c:v>
                </c:pt>
                <c:pt idx="3">
                  <c:v>California</c:v>
                </c:pt>
                <c:pt idx="4">
                  <c:v>Bolivia</c:v>
                </c:pt>
                <c:pt idx="5">
                  <c:v>Tanzania*</c:v>
                </c:pt>
                <c:pt idx="6">
                  <c:v>Dominican Republic*</c:v>
                </c:pt>
                <c:pt idx="7">
                  <c:v>Democratic Rep. of Congo (DRC)*</c:v>
                </c:pt>
                <c:pt idx="8">
                  <c:v>Zimbabwe*</c:v>
                </c:pt>
                <c:pt idx="9">
                  <c:v>New Zealand*</c:v>
                </c:pt>
                <c:pt idx="10">
                  <c:v>South Africa</c:v>
                </c:pt>
                <c:pt idx="11">
                  <c:v>Ecuador</c:v>
                </c:pt>
                <c:pt idx="12">
                  <c:v>New South Wales</c:v>
                </c:pt>
                <c:pt idx="13">
                  <c:v>Indonesia*</c:v>
                </c:pt>
                <c:pt idx="14">
                  <c:v>Minnesota*</c:v>
                </c:pt>
                <c:pt idx="15">
                  <c:v>La Rioja*</c:v>
                </c:pt>
                <c:pt idx="16">
                  <c:v>Colorado</c:v>
                </c:pt>
                <c:pt idx="17">
                  <c:v>Russia*</c:v>
                </c:pt>
                <c:pt idx="18">
                  <c:v>Michigan*</c:v>
                </c:pt>
                <c:pt idx="19">
                  <c:v>Guyana*</c:v>
                </c:pt>
                <c:pt idx="20">
                  <c:v>Guinea (Conakry)*</c:v>
                </c:pt>
                <c:pt idx="21">
                  <c:v>Norway</c:v>
                </c:pt>
                <c:pt idx="22">
                  <c:v>Manitoba</c:v>
                </c:pt>
                <c:pt idx="23">
                  <c:v>Zambia*</c:v>
                </c:pt>
                <c:pt idx="24">
                  <c:v>Montana</c:v>
                </c:pt>
                <c:pt idx="25">
                  <c:v>Burkina Faso*</c:v>
                </c:pt>
                <c:pt idx="26">
                  <c:v>British Columbia</c:v>
                </c:pt>
                <c:pt idx="27">
                  <c:v>Washington*</c:v>
                </c:pt>
                <c:pt idx="28">
                  <c:v>Mexico</c:v>
                </c:pt>
                <c:pt idx="29">
                  <c:v>Northwest Territories</c:v>
                </c:pt>
                <c:pt idx="30">
                  <c:v>Turkey*</c:v>
                </c:pt>
                <c:pt idx="31">
                  <c:v>Spain*</c:v>
                </c:pt>
                <c:pt idx="32">
                  <c:v>Papua New Guinea*</c:v>
                </c:pt>
                <c:pt idx="33">
                  <c:v>Greenland*</c:v>
                </c:pt>
                <c:pt idx="34">
                  <c:v>Colombia</c:v>
                </c:pt>
                <c:pt idx="35">
                  <c:v>Nunavut</c:v>
                </c:pt>
                <c:pt idx="36">
                  <c:v>Victoria</c:v>
                </c:pt>
                <c:pt idx="37">
                  <c:v>Mauritania*</c:v>
                </c:pt>
              </c:strCache>
            </c:strRef>
          </c:cat>
          <c:val>
            <c:numRef>
              <c:f>'Figure 16'!$C$5:$C$42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6.6666666666666666E-2</c:v>
                </c:pt>
                <c:pt idx="5">
                  <c:v>0.1111111111111111</c:v>
                </c:pt>
                <c:pt idx="6">
                  <c:v>0</c:v>
                </c:pt>
                <c:pt idx="7">
                  <c:v>0.2</c:v>
                </c:pt>
                <c:pt idx="8">
                  <c:v>0.22222222222222221</c:v>
                </c:pt>
                <c:pt idx="9">
                  <c:v>0</c:v>
                </c:pt>
                <c:pt idx="10">
                  <c:v>0.27777777777777779</c:v>
                </c:pt>
                <c:pt idx="11">
                  <c:v>0.27777777777777779</c:v>
                </c:pt>
                <c:pt idx="12">
                  <c:v>0.18421052631578946</c:v>
                </c:pt>
                <c:pt idx="13">
                  <c:v>0.3</c:v>
                </c:pt>
                <c:pt idx="14">
                  <c:v>0.2</c:v>
                </c:pt>
                <c:pt idx="15">
                  <c:v>0.22222222222222221</c:v>
                </c:pt>
                <c:pt idx="16">
                  <c:v>0.25</c:v>
                </c:pt>
                <c:pt idx="17">
                  <c:v>0.25</c:v>
                </c:pt>
                <c:pt idx="18">
                  <c:v>0.4</c:v>
                </c:pt>
                <c:pt idx="19">
                  <c:v>0.4</c:v>
                </c:pt>
                <c:pt idx="20">
                  <c:v>0.2</c:v>
                </c:pt>
                <c:pt idx="21">
                  <c:v>0.25</c:v>
                </c:pt>
                <c:pt idx="22">
                  <c:v>0.25806451612903225</c:v>
                </c:pt>
                <c:pt idx="23">
                  <c:v>0.42857142857142855</c:v>
                </c:pt>
                <c:pt idx="24">
                  <c:v>0.38095238095238093</c:v>
                </c:pt>
                <c:pt idx="25">
                  <c:v>0.2857142857142857</c:v>
                </c:pt>
                <c:pt idx="26">
                  <c:v>0.27272727272727271</c:v>
                </c:pt>
                <c:pt idx="27">
                  <c:v>0.33333333333333331</c:v>
                </c:pt>
                <c:pt idx="28">
                  <c:v>0.4</c:v>
                </c:pt>
                <c:pt idx="29">
                  <c:v>0.33333333333333331</c:v>
                </c:pt>
                <c:pt idx="30">
                  <c:v>0.375</c:v>
                </c:pt>
                <c:pt idx="31">
                  <c:v>0.5</c:v>
                </c:pt>
                <c:pt idx="32">
                  <c:v>0.33333333333333331</c:v>
                </c:pt>
                <c:pt idx="33">
                  <c:v>0.16666666666666666</c:v>
                </c:pt>
                <c:pt idx="34">
                  <c:v>0.21428571428571427</c:v>
                </c:pt>
                <c:pt idx="35">
                  <c:v>0.34615384615384615</c:v>
                </c:pt>
                <c:pt idx="36">
                  <c:v>0.21428571428571427</c:v>
                </c:pt>
                <c:pt idx="37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8353025249233079"/>
          <c:y val="1.1440734058611127E-2"/>
          <c:w val="0.26925262158510471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17'!$A$43:$A$81</c:f>
              <c:strCache>
                <c:ptCount val="39"/>
                <c:pt idx="0">
                  <c:v>Mauritania*</c:v>
                </c:pt>
                <c:pt idx="1">
                  <c:v>South Africa</c:v>
                </c:pt>
                <c:pt idx="2">
                  <c:v>Manitoba</c:v>
                </c:pt>
                <c:pt idx="3">
                  <c:v>Sweden</c:v>
                </c:pt>
                <c:pt idx="4">
                  <c:v>Mozambique*</c:v>
                </c:pt>
                <c:pt idx="5">
                  <c:v>Democratic Rep. of Congo (DRC)*</c:v>
                </c:pt>
                <c:pt idx="6">
                  <c:v>Guyana*</c:v>
                </c:pt>
                <c:pt idx="7">
                  <c:v>Northern Territory</c:v>
                </c:pt>
                <c:pt idx="8">
                  <c:v>Jujuy</c:v>
                </c:pt>
                <c:pt idx="9">
                  <c:v>Turkey*</c:v>
                </c:pt>
                <c:pt idx="10">
                  <c:v>Russia*</c:v>
                </c:pt>
                <c:pt idx="11">
                  <c:v>Namibia*</c:v>
                </c:pt>
                <c:pt idx="12">
                  <c:v>Burkina Faso*</c:v>
                </c:pt>
                <c:pt idx="13">
                  <c:v>Papua New Guinea*</c:v>
                </c:pt>
                <c:pt idx="14">
                  <c:v>Chile</c:v>
                </c:pt>
                <c:pt idx="15">
                  <c:v>Alaska</c:v>
                </c:pt>
                <c:pt idx="16">
                  <c:v>Finland</c:v>
                </c:pt>
                <c:pt idx="17">
                  <c:v>South Australia</c:v>
                </c:pt>
                <c:pt idx="18">
                  <c:v>San Juan</c:v>
                </c:pt>
                <c:pt idx="19">
                  <c:v>Catamarca</c:v>
                </c:pt>
                <c:pt idx="20">
                  <c:v>Alberta</c:v>
                </c:pt>
                <c:pt idx="21">
                  <c:v>Quebec</c:v>
                </c:pt>
                <c:pt idx="22">
                  <c:v>Arizona</c:v>
                </c:pt>
                <c:pt idx="23">
                  <c:v>Utah</c:v>
                </c:pt>
                <c:pt idx="24">
                  <c:v>Peru</c:v>
                </c:pt>
                <c:pt idx="25">
                  <c:v>Idaho</c:v>
                </c:pt>
                <c:pt idx="26">
                  <c:v>New Mexico*</c:v>
                </c:pt>
                <c:pt idx="27">
                  <c:v>Saskatchewan</c:v>
                </c:pt>
                <c:pt idx="28">
                  <c:v>Santa Cruz</c:v>
                </c:pt>
                <c:pt idx="29">
                  <c:v>Ghana*</c:v>
                </c:pt>
                <c:pt idx="30">
                  <c:v>New Brunswick</c:v>
                </c:pt>
                <c:pt idx="31">
                  <c:v>Nevada</c:v>
                </c:pt>
                <c:pt idx="32">
                  <c:v>Western Australia</c:v>
                </c:pt>
                <c:pt idx="33">
                  <c:v>Newfoundland &amp; Labrador</c:v>
                </c:pt>
                <c:pt idx="34">
                  <c:v>Botswana*</c:v>
                </c:pt>
                <c:pt idx="35">
                  <c:v>Wyoming*</c:v>
                </c:pt>
                <c:pt idx="36">
                  <c:v>Salta</c:v>
                </c:pt>
                <c:pt idx="37">
                  <c:v>Mali*</c:v>
                </c:pt>
                <c:pt idx="38">
                  <c:v>Guinea (Conakry)*</c:v>
                </c:pt>
              </c:strCache>
            </c:strRef>
          </c:cat>
          <c:val>
            <c:numRef>
              <c:f>'Figure 17'!$B$43:$B$81</c:f>
              <c:numCache>
                <c:formatCode>0%</c:formatCode>
                <c:ptCount val="39"/>
                <c:pt idx="0">
                  <c:v>0.2857142857142857</c:v>
                </c:pt>
                <c:pt idx="1">
                  <c:v>5.2631578947368418E-2</c:v>
                </c:pt>
                <c:pt idx="2">
                  <c:v>0.12903225806451613</c:v>
                </c:pt>
                <c:pt idx="3">
                  <c:v>5.8823529411764705E-2</c:v>
                </c:pt>
                <c:pt idx="4">
                  <c:v>0</c:v>
                </c:pt>
                <c:pt idx="5">
                  <c:v>0.1</c:v>
                </c:pt>
                <c:pt idx="6">
                  <c:v>0.2</c:v>
                </c:pt>
                <c:pt idx="7">
                  <c:v>0.16666666666666666</c:v>
                </c:pt>
                <c:pt idx="8">
                  <c:v>0.22222222222222221</c:v>
                </c:pt>
                <c:pt idx="9">
                  <c:v>0</c:v>
                </c:pt>
                <c:pt idx="10">
                  <c:v>0.25</c:v>
                </c:pt>
                <c:pt idx="11">
                  <c:v>0.125</c:v>
                </c:pt>
                <c:pt idx="12">
                  <c:v>0</c:v>
                </c:pt>
                <c:pt idx="13">
                  <c:v>0</c:v>
                </c:pt>
                <c:pt idx="14">
                  <c:v>9.0909090909090912E-2</c:v>
                </c:pt>
                <c:pt idx="15">
                  <c:v>0.2857142857142857</c:v>
                </c:pt>
                <c:pt idx="16">
                  <c:v>0.26315789473684209</c:v>
                </c:pt>
                <c:pt idx="17">
                  <c:v>0.25</c:v>
                </c:pt>
                <c:pt idx="18">
                  <c:v>0.35</c:v>
                </c:pt>
                <c:pt idx="19">
                  <c:v>0.35294117647058826</c:v>
                </c:pt>
                <c:pt idx="20">
                  <c:v>0.17647058823529413</c:v>
                </c:pt>
                <c:pt idx="21">
                  <c:v>0.3125</c:v>
                </c:pt>
                <c:pt idx="22">
                  <c:v>0.2413793103448276</c:v>
                </c:pt>
                <c:pt idx="23">
                  <c:v>0.2</c:v>
                </c:pt>
                <c:pt idx="24">
                  <c:v>0.14705882352941177</c:v>
                </c:pt>
                <c:pt idx="25">
                  <c:v>0.125</c:v>
                </c:pt>
                <c:pt idx="26">
                  <c:v>7.6923076923076927E-2</c:v>
                </c:pt>
                <c:pt idx="27">
                  <c:v>0.4375</c:v>
                </c:pt>
                <c:pt idx="28">
                  <c:v>0.5</c:v>
                </c:pt>
                <c:pt idx="29">
                  <c:v>0.1</c:v>
                </c:pt>
                <c:pt idx="30">
                  <c:v>0.13636363636363635</c:v>
                </c:pt>
                <c:pt idx="31">
                  <c:v>0.33333333333333331</c:v>
                </c:pt>
                <c:pt idx="32">
                  <c:v>0.3783783783783784</c:v>
                </c:pt>
                <c:pt idx="33">
                  <c:v>0.40740740740740738</c:v>
                </c:pt>
                <c:pt idx="34">
                  <c:v>0.14285714285714285</c:v>
                </c:pt>
                <c:pt idx="35">
                  <c:v>8.3333333333333329E-2</c:v>
                </c:pt>
                <c:pt idx="36">
                  <c:v>0.5</c:v>
                </c:pt>
                <c:pt idx="37">
                  <c:v>0.125</c:v>
                </c:pt>
                <c:pt idx="3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17'!$A$43:$A$81</c:f>
              <c:strCache>
                <c:ptCount val="39"/>
                <c:pt idx="0">
                  <c:v>Mauritania*</c:v>
                </c:pt>
                <c:pt idx="1">
                  <c:v>South Africa</c:v>
                </c:pt>
                <c:pt idx="2">
                  <c:v>Manitoba</c:v>
                </c:pt>
                <c:pt idx="3">
                  <c:v>Sweden</c:v>
                </c:pt>
                <c:pt idx="4">
                  <c:v>Mozambique*</c:v>
                </c:pt>
                <c:pt idx="5">
                  <c:v>Democratic Rep. of Congo (DRC)*</c:v>
                </c:pt>
                <c:pt idx="6">
                  <c:v>Guyana*</c:v>
                </c:pt>
                <c:pt idx="7">
                  <c:v>Northern Territory</c:v>
                </c:pt>
                <c:pt idx="8">
                  <c:v>Jujuy</c:v>
                </c:pt>
                <c:pt idx="9">
                  <c:v>Turkey*</c:v>
                </c:pt>
                <c:pt idx="10">
                  <c:v>Russia*</c:v>
                </c:pt>
                <c:pt idx="11">
                  <c:v>Namibia*</c:v>
                </c:pt>
                <c:pt idx="12">
                  <c:v>Burkina Faso*</c:v>
                </c:pt>
                <c:pt idx="13">
                  <c:v>Papua New Guinea*</c:v>
                </c:pt>
                <c:pt idx="14">
                  <c:v>Chile</c:v>
                </c:pt>
                <c:pt idx="15">
                  <c:v>Alaska</c:v>
                </c:pt>
                <c:pt idx="16">
                  <c:v>Finland</c:v>
                </c:pt>
                <c:pt idx="17">
                  <c:v>South Australia</c:v>
                </c:pt>
                <c:pt idx="18">
                  <c:v>San Juan</c:v>
                </c:pt>
                <c:pt idx="19">
                  <c:v>Catamarca</c:v>
                </c:pt>
                <c:pt idx="20">
                  <c:v>Alberta</c:v>
                </c:pt>
                <c:pt idx="21">
                  <c:v>Quebec</c:v>
                </c:pt>
                <c:pt idx="22">
                  <c:v>Arizona</c:v>
                </c:pt>
                <c:pt idx="23">
                  <c:v>Utah</c:v>
                </c:pt>
                <c:pt idx="24">
                  <c:v>Peru</c:v>
                </c:pt>
                <c:pt idx="25">
                  <c:v>Idaho</c:v>
                </c:pt>
                <c:pt idx="26">
                  <c:v>New Mexico*</c:v>
                </c:pt>
                <c:pt idx="27">
                  <c:v>Saskatchewan</c:v>
                </c:pt>
                <c:pt idx="28">
                  <c:v>Santa Cruz</c:v>
                </c:pt>
                <c:pt idx="29">
                  <c:v>Ghana*</c:v>
                </c:pt>
                <c:pt idx="30">
                  <c:v>New Brunswick</c:v>
                </c:pt>
                <c:pt idx="31">
                  <c:v>Nevada</c:v>
                </c:pt>
                <c:pt idx="32">
                  <c:v>Western Australia</c:v>
                </c:pt>
                <c:pt idx="33">
                  <c:v>Newfoundland &amp; Labrador</c:v>
                </c:pt>
                <c:pt idx="34">
                  <c:v>Botswana*</c:v>
                </c:pt>
                <c:pt idx="35">
                  <c:v>Wyoming*</c:v>
                </c:pt>
                <c:pt idx="36">
                  <c:v>Salta</c:v>
                </c:pt>
                <c:pt idx="37">
                  <c:v>Mali*</c:v>
                </c:pt>
                <c:pt idx="38">
                  <c:v>Guinea (Conakry)*</c:v>
                </c:pt>
              </c:strCache>
            </c:strRef>
          </c:cat>
          <c:val>
            <c:numRef>
              <c:f>'Figure 17'!$C$43:$C$81</c:f>
              <c:numCache>
                <c:formatCode>0%</c:formatCode>
                <c:ptCount val="39"/>
                <c:pt idx="0">
                  <c:v>0.2857142857142857</c:v>
                </c:pt>
                <c:pt idx="1">
                  <c:v>0.52631578947368418</c:v>
                </c:pt>
                <c:pt idx="2">
                  <c:v>0.45161290322580644</c:v>
                </c:pt>
                <c:pt idx="3">
                  <c:v>0.52941176470588236</c:v>
                </c:pt>
                <c:pt idx="4">
                  <c:v>0.6</c:v>
                </c:pt>
                <c:pt idx="5">
                  <c:v>0.5</c:v>
                </c:pt>
                <c:pt idx="6">
                  <c:v>0.4</c:v>
                </c:pt>
                <c:pt idx="7">
                  <c:v>0.44444444444444442</c:v>
                </c:pt>
                <c:pt idx="8">
                  <c:v>0.3888888888888889</c:v>
                </c:pt>
                <c:pt idx="9">
                  <c:v>0.625</c:v>
                </c:pt>
                <c:pt idx="10">
                  <c:v>0.375</c:v>
                </c:pt>
                <c:pt idx="11">
                  <c:v>0.5</c:v>
                </c:pt>
                <c:pt idx="12">
                  <c:v>0.625</c:v>
                </c:pt>
                <c:pt idx="13">
                  <c:v>0.63636363636363635</c:v>
                </c:pt>
                <c:pt idx="14">
                  <c:v>0.54545454545454541</c:v>
                </c:pt>
                <c:pt idx="15">
                  <c:v>0.37142857142857144</c:v>
                </c:pt>
                <c:pt idx="16">
                  <c:v>0.42105263157894735</c:v>
                </c:pt>
                <c:pt idx="17">
                  <c:v>0.4375</c:v>
                </c:pt>
                <c:pt idx="18">
                  <c:v>0.35</c:v>
                </c:pt>
                <c:pt idx="19">
                  <c:v>0.35294117647058826</c:v>
                </c:pt>
                <c:pt idx="20">
                  <c:v>0.52941176470588236</c:v>
                </c:pt>
                <c:pt idx="21">
                  <c:v>0.39583333333333331</c:v>
                </c:pt>
                <c:pt idx="22">
                  <c:v>0.48275862068965519</c:v>
                </c:pt>
                <c:pt idx="23">
                  <c:v>0.53333333333333333</c:v>
                </c:pt>
                <c:pt idx="24">
                  <c:v>0.58823529411764708</c:v>
                </c:pt>
                <c:pt idx="25">
                  <c:v>0.625</c:v>
                </c:pt>
                <c:pt idx="26">
                  <c:v>0.69230769230769229</c:v>
                </c:pt>
                <c:pt idx="27">
                  <c:v>0.34375</c:v>
                </c:pt>
                <c:pt idx="28">
                  <c:v>0.2857142857142857</c:v>
                </c:pt>
                <c:pt idx="29">
                  <c:v>0.7</c:v>
                </c:pt>
                <c:pt idx="30">
                  <c:v>0.68181818181818177</c:v>
                </c:pt>
                <c:pt idx="31">
                  <c:v>0.49122807017543857</c:v>
                </c:pt>
                <c:pt idx="32">
                  <c:v>0.45945945945945948</c:v>
                </c:pt>
                <c:pt idx="33">
                  <c:v>0.44444444444444442</c:v>
                </c:pt>
                <c:pt idx="34">
                  <c:v>0.7142857142857143</c:v>
                </c:pt>
                <c:pt idx="35">
                  <c:v>0.83333333333333337</c:v>
                </c:pt>
                <c:pt idx="36">
                  <c:v>0.45833333333333331</c:v>
                </c:pt>
                <c:pt idx="37">
                  <c:v>0.875</c:v>
                </c:pt>
                <c:pt idx="3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628407444920005"/>
          <c:y val="8.9239410825571935E-2"/>
          <c:w val="0.31955055802463916"/>
          <c:h val="0.62726585102788079"/>
        </c:manualLayout>
      </c:layout>
      <c:pieChart>
        <c:varyColors val="1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 cmpd="sng">
              <a:solidFill>
                <a:schemeClr val="bg1"/>
              </a:solidFill>
            </a:ln>
            <a:effectLst/>
          </c:spPr>
          <c:explosion val="2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 2 - Company'!$A$6:$A$10</c:f>
              <c:strCache>
                <c:ptCount val="5"/>
                <c:pt idx="0">
                  <c:v>An exploration company</c:v>
                </c:pt>
                <c:pt idx="1">
                  <c:v>A producer company with less than US$50M</c:v>
                </c:pt>
                <c:pt idx="2">
                  <c:v>A producer company with more than US$50M</c:v>
                </c:pt>
                <c:pt idx="3">
                  <c:v>A consulting company</c:v>
                </c:pt>
                <c:pt idx="4">
                  <c:v>Other </c:v>
                </c:pt>
              </c:strCache>
            </c:strRef>
          </c:cat>
          <c:val>
            <c:numRef>
              <c:f>'Fig 2 - Company'!$B$6:$B$10</c:f>
              <c:numCache>
                <c:formatCode>0.00%</c:formatCode>
                <c:ptCount val="5"/>
                <c:pt idx="0">
                  <c:v>0.50367647058823528</c:v>
                </c:pt>
                <c:pt idx="1">
                  <c:v>5.8823529411764705E-2</c:v>
                </c:pt>
                <c:pt idx="2">
                  <c:v>0.19485294117647059</c:v>
                </c:pt>
                <c:pt idx="3">
                  <c:v>0.15808823529411764</c:v>
                </c:pt>
                <c:pt idx="4">
                  <c:v>8.455882352941177E-2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0-4FBD-934C-A400FAE9B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 cmpd="sng"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8106043226027383"/>
          <c:y val="1.5673457484481106E-2"/>
          <c:w val="0.3559608170170964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17'!$B$4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17'!$A$5:$A$42</c:f>
              <c:strCache>
                <c:ptCount val="38"/>
                <c:pt idx="0">
                  <c:v>Mendoza</c:v>
                </c:pt>
                <c:pt idx="1">
                  <c:v>Chubut</c:v>
                </c:pt>
                <c:pt idx="2">
                  <c:v>California</c:v>
                </c:pt>
                <c:pt idx="3">
                  <c:v>New South Wales</c:v>
                </c:pt>
                <c:pt idx="4">
                  <c:v>Washington*</c:v>
                </c:pt>
                <c:pt idx="5">
                  <c:v>Venezuela*</c:v>
                </c:pt>
                <c:pt idx="6">
                  <c:v>Ecuador</c:v>
                </c:pt>
                <c:pt idx="7">
                  <c:v>Michigan*</c:v>
                </c:pt>
                <c:pt idx="8">
                  <c:v>Dominican Republic*</c:v>
                </c:pt>
                <c:pt idx="9">
                  <c:v>Bolivia</c:v>
                </c:pt>
                <c:pt idx="10">
                  <c:v>La Rioja*</c:v>
                </c:pt>
                <c:pt idx="11">
                  <c:v>Spain*</c:v>
                </c:pt>
                <c:pt idx="12">
                  <c:v>New Zealand*</c:v>
                </c:pt>
                <c:pt idx="13">
                  <c:v>Montana</c:v>
                </c:pt>
                <c:pt idx="14">
                  <c:v>Colombia</c:v>
                </c:pt>
                <c:pt idx="15">
                  <c:v>Minnesota*</c:v>
                </c:pt>
                <c:pt idx="16">
                  <c:v>British Columbia</c:v>
                </c:pt>
                <c:pt idx="17">
                  <c:v>Northwest Territories</c:v>
                </c:pt>
                <c:pt idx="18">
                  <c:v>Zimbabwe*</c:v>
                </c:pt>
                <c:pt idx="19">
                  <c:v>Northern Ireland*</c:v>
                </c:pt>
                <c:pt idx="20">
                  <c:v>Colorado</c:v>
                </c:pt>
                <c:pt idx="21">
                  <c:v>Indonesia*</c:v>
                </c:pt>
                <c:pt idx="22">
                  <c:v>Tanzania*</c:v>
                </c:pt>
                <c:pt idx="23">
                  <c:v>Yukon</c:v>
                </c:pt>
                <c:pt idx="24">
                  <c:v>Victoria</c:v>
                </c:pt>
                <c:pt idx="25">
                  <c:v>Ontario</c:v>
                </c:pt>
                <c:pt idx="26">
                  <c:v>Tasmania*</c:v>
                </c:pt>
                <c:pt idx="27">
                  <c:v>Portugal*</c:v>
                </c:pt>
                <c:pt idx="28">
                  <c:v>Nunavut</c:v>
                </c:pt>
                <c:pt idx="29">
                  <c:v>Norway</c:v>
                </c:pt>
                <c:pt idx="30">
                  <c:v>Ireland, Republic of</c:v>
                </c:pt>
                <c:pt idx="31">
                  <c:v>Greenland*</c:v>
                </c:pt>
                <c:pt idx="32">
                  <c:v>Brazil</c:v>
                </c:pt>
                <c:pt idx="33">
                  <c:v>Mexico</c:v>
                </c:pt>
                <c:pt idx="34">
                  <c:v>Queensland</c:v>
                </c:pt>
                <c:pt idx="35">
                  <c:v>Nova Scotia</c:v>
                </c:pt>
                <c:pt idx="36">
                  <c:v>Zambia*</c:v>
                </c:pt>
                <c:pt idx="37">
                  <c:v>Rio Negro*</c:v>
                </c:pt>
              </c:strCache>
            </c:strRef>
          </c:cat>
          <c:val>
            <c:numRef>
              <c:f>'Figure 17'!$B$5:$B$42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2.6315789473684209E-2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0.1111111111111111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7.1428571428571425E-2</c:v>
                </c:pt>
                <c:pt idx="15">
                  <c:v>0</c:v>
                </c:pt>
                <c:pt idx="16">
                  <c:v>7.4626865671641784E-2</c:v>
                </c:pt>
                <c:pt idx="17">
                  <c:v>3.5714285714285712E-2</c:v>
                </c:pt>
                <c:pt idx="18">
                  <c:v>0</c:v>
                </c:pt>
                <c:pt idx="19">
                  <c:v>0.1111111111111111</c:v>
                </c:pt>
                <c:pt idx="20">
                  <c:v>4.7619047619047616E-2</c:v>
                </c:pt>
                <c:pt idx="21">
                  <c:v>0</c:v>
                </c:pt>
                <c:pt idx="22">
                  <c:v>0</c:v>
                </c:pt>
                <c:pt idx="23">
                  <c:v>0.13333333333333333</c:v>
                </c:pt>
                <c:pt idx="24">
                  <c:v>6.6666666666666666E-2</c:v>
                </c:pt>
                <c:pt idx="25">
                  <c:v>0.14035087719298245</c:v>
                </c:pt>
                <c:pt idx="26">
                  <c:v>0.2</c:v>
                </c:pt>
                <c:pt idx="27">
                  <c:v>0.16666666666666666</c:v>
                </c:pt>
                <c:pt idx="28">
                  <c:v>3.8461538461538464E-2</c:v>
                </c:pt>
                <c:pt idx="29">
                  <c:v>8.3333333333333329E-2</c:v>
                </c:pt>
                <c:pt idx="30">
                  <c:v>8.3333333333333329E-2</c:v>
                </c:pt>
                <c:pt idx="31">
                  <c:v>0.16666666666666666</c:v>
                </c:pt>
                <c:pt idx="32">
                  <c:v>0.1</c:v>
                </c:pt>
                <c:pt idx="33">
                  <c:v>0.1</c:v>
                </c:pt>
                <c:pt idx="34">
                  <c:v>0.14814814814814814</c:v>
                </c:pt>
                <c:pt idx="35">
                  <c:v>8.6956521739130432E-2</c:v>
                </c:pt>
                <c:pt idx="36">
                  <c:v>0.14285714285714285</c:v>
                </c:pt>
                <c:pt idx="37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17'!$C$4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17'!$A$5:$A$42</c:f>
              <c:strCache>
                <c:ptCount val="38"/>
                <c:pt idx="0">
                  <c:v>Mendoza</c:v>
                </c:pt>
                <c:pt idx="1">
                  <c:v>Chubut</c:v>
                </c:pt>
                <c:pt idx="2">
                  <c:v>California</c:v>
                </c:pt>
                <c:pt idx="3">
                  <c:v>New South Wales</c:v>
                </c:pt>
                <c:pt idx="4">
                  <c:v>Washington*</c:v>
                </c:pt>
                <c:pt idx="5">
                  <c:v>Venezuela*</c:v>
                </c:pt>
                <c:pt idx="6">
                  <c:v>Ecuador</c:v>
                </c:pt>
                <c:pt idx="7">
                  <c:v>Michigan*</c:v>
                </c:pt>
                <c:pt idx="8">
                  <c:v>Dominican Republic*</c:v>
                </c:pt>
                <c:pt idx="9">
                  <c:v>Bolivia</c:v>
                </c:pt>
                <c:pt idx="10">
                  <c:v>La Rioja*</c:v>
                </c:pt>
                <c:pt idx="11">
                  <c:v>Spain*</c:v>
                </c:pt>
                <c:pt idx="12">
                  <c:v>New Zealand*</c:v>
                </c:pt>
                <c:pt idx="13">
                  <c:v>Montana</c:v>
                </c:pt>
                <c:pt idx="14">
                  <c:v>Colombia</c:v>
                </c:pt>
                <c:pt idx="15">
                  <c:v>Minnesota*</c:v>
                </c:pt>
                <c:pt idx="16">
                  <c:v>British Columbia</c:v>
                </c:pt>
                <c:pt idx="17">
                  <c:v>Northwest Territories</c:v>
                </c:pt>
                <c:pt idx="18">
                  <c:v>Zimbabwe*</c:v>
                </c:pt>
                <c:pt idx="19">
                  <c:v>Northern Ireland*</c:v>
                </c:pt>
                <c:pt idx="20">
                  <c:v>Colorado</c:v>
                </c:pt>
                <c:pt idx="21">
                  <c:v>Indonesia*</c:v>
                </c:pt>
                <c:pt idx="22">
                  <c:v>Tanzania*</c:v>
                </c:pt>
                <c:pt idx="23">
                  <c:v>Yukon</c:v>
                </c:pt>
                <c:pt idx="24">
                  <c:v>Victoria</c:v>
                </c:pt>
                <c:pt idx="25">
                  <c:v>Ontario</c:v>
                </c:pt>
                <c:pt idx="26">
                  <c:v>Tasmania*</c:v>
                </c:pt>
                <c:pt idx="27">
                  <c:v>Portugal*</c:v>
                </c:pt>
                <c:pt idx="28">
                  <c:v>Nunavut</c:v>
                </c:pt>
                <c:pt idx="29">
                  <c:v>Norway</c:v>
                </c:pt>
                <c:pt idx="30">
                  <c:v>Ireland, Republic of</c:v>
                </c:pt>
                <c:pt idx="31">
                  <c:v>Greenland*</c:v>
                </c:pt>
                <c:pt idx="32">
                  <c:v>Brazil</c:v>
                </c:pt>
                <c:pt idx="33">
                  <c:v>Mexico</c:v>
                </c:pt>
                <c:pt idx="34">
                  <c:v>Queensland</c:v>
                </c:pt>
                <c:pt idx="35">
                  <c:v>Nova Scotia</c:v>
                </c:pt>
                <c:pt idx="36">
                  <c:v>Zambia*</c:v>
                </c:pt>
                <c:pt idx="37">
                  <c:v>Rio Negro*</c:v>
                </c:pt>
              </c:strCache>
            </c:strRef>
          </c:cat>
          <c:val>
            <c:numRef>
              <c:f>'Figure 17'!$C$5:$C$42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7.8947368421052627E-2</c:v>
                </c:pt>
                <c:pt idx="4">
                  <c:v>0.1111111111111111</c:v>
                </c:pt>
                <c:pt idx="5">
                  <c:v>0.1111111111111111</c:v>
                </c:pt>
                <c:pt idx="6">
                  <c:v>0.1111111111111111</c:v>
                </c:pt>
                <c:pt idx="7">
                  <c:v>0.2</c:v>
                </c:pt>
                <c:pt idx="8">
                  <c:v>0</c:v>
                </c:pt>
                <c:pt idx="9">
                  <c:v>0.2</c:v>
                </c:pt>
                <c:pt idx="10">
                  <c:v>0.1111111111111111</c:v>
                </c:pt>
                <c:pt idx="11">
                  <c:v>0.25</c:v>
                </c:pt>
                <c:pt idx="12">
                  <c:v>0.25</c:v>
                </c:pt>
                <c:pt idx="13">
                  <c:v>0.2857142857142857</c:v>
                </c:pt>
                <c:pt idx="14">
                  <c:v>0.21428571428571427</c:v>
                </c:pt>
                <c:pt idx="15">
                  <c:v>0.3</c:v>
                </c:pt>
                <c:pt idx="16">
                  <c:v>0.23880597014925373</c:v>
                </c:pt>
                <c:pt idx="17">
                  <c:v>0.2857142857142857</c:v>
                </c:pt>
                <c:pt idx="18">
                  <c:v>0.33333333333333331</c:v>
                </c:pt>
                <c:pt idx="19">
                  <c:v>0.22222222222222221</c:v>
                </c:pt>
                <c:pt idx="20">
                  <c:v>0.33333333333333331</c:v>
                </c:pt>
                <c:pt idx="21">
                  <c:v>0.4</c:v>
                </c:pt>
                <c:pt idx="22">
                  <c:v>0.44444444444444442</c:v>
                </c:pt>
                <c:pt idx="23">
                  <c:v>0.33333333333333331</c:v>
                </c:pt>
                <c:pt idx="24">
                  <c:v>0.4</c:v>
                </c:pt>
                <c:pt idx="25">
                  <c:v>0.35087719298245612</c:v>
                </c:pt>
                <c:pt idx="26">
                  <c:v>0.3</c:v>
                </c:pt>
                <c:pt idx="27">
                  <c:v>0.33333333333333331</c:v>
                </c:pt>
                <c:pt idx="28">
                  <c:v>0.46153846153846156</c:v>
                </c:pt>
                <c:pt idx="29">
                  <c:v>0.41666666666666669</c:v>
                </c:pt>
                <c:pt idx="30">
                  <c:v>0.41666666666666669</c:v>
                </c:pt>
                <c:pt idx="31">
                  <c:v>0.33333333333333331</c:v>
                </c:pt>
                <c:pt idx="32">
                  <c:v>0.4</c:v>
                </c:pt>
                <c:pt idx="33">
                  <c:v>0.43333333333333335</c:v>
                </c:pt>
                <c:pt idx="34">
                  <c:v>0.40740740740740738</c:v>
                </c:pt>
                <c:pt idx="35">
                  <c:v>0.47826086956521741</c:v>
                </c:pt>
                <c:pt idx="36">
                  <c:v>0.42857142857142855</c:v>
                </c:pt>
                <c:pt idx="37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9526986198842722"/>
          <c:y val="9.3082831168774458E-3"/>
          <c:w val="0.2646248573281781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18'!$A$43:$A$81</c:f>
              <c:strCache>
                <c:ptCount val="39"/>
                <c:pt idx="0">
                  <c:v>Ontario</c:v>
                </c:pt>
                <c:pt idx="1">
                  <c:v>Mexico</c:v>
                </c:pt>
                <c:pt idx="2">
                  <c:v>Santa Cruz</c:v>
                </c:pt>
                <c:pt idx="3">
                  <c:v>Nunavut</c:v>
                </c:pt>
                <c:pt idx="4">
                  <c:v>San Juan</c:v>
                </c:pt>
                <c:pt idx="5">
                  <c:v>Sweden</c:v>
                </c:pt>
                <c:pt idx="6">
                  <c:v>Tasmania*</c:v>
                </c:pt>
                <c:pt idx="7">
                  <c:v>Alaska</c:v>
                </c:pt>
                <c:pt idx="8">
                  <c:v>Guyana*</c:v>
                </c:pt>
                <c:pt idx="9">
                  <c:v>Jujuy</c:v>
                </c:pt>
                <c:pt idx="10">
                  <c:v>Burkina Faso*</c:v>
                </c:pt>
                <c:pt idx="11">
                  <c:v>Chile</c:v>
                </c:pt>
                <c:pt idx="12">
                  <c:v>Peru</c:v>
                </c:pt>
                <c:pt idx="13">
                  <c:v>Nova Scotia</c:v>
                </c:pt>
                <c:pt idx="14">
                  <c:v>South Australia</c:v>
                </c:pt>
                <c:pt idx="15">
                  <c:v>Quebec</c:v>
                </c:pt>
                <c:pt idx="16">
                  <c:v>Wyoming*</c:v>
                </c:pt>
                <c:pt idx="17">
                  <c:v>Rio Negro*</c:v>
                </c:pt>
                <c:pt idx="18">
                  <c:v>Mauritania*</c:v>
                </c:pt>
                <c:pt idx="19">
                  <c:v>Alberta</c:v>
                </c:pt>
                <c:pt idx="20">
                  <c:v>Idaho</c:v>
                </c:pt>
                <c:pt idx="21">
                  <c:v>Finland</c:v>
                </c:pt>
                <c:pt idx="22">
                  <c:v>Utah</c:v>
                </c:pt>
                <c:pt idx="23">
                  <c:v>New Mexico*</c:v>
                </c:pt>
                <c:pt idx="24">
                  <c:v>Arizona</c:v>
                </c:pt>
                <c:pt idx="25">
                  <c:v>Salta</c:v>
                </c:pt>
                <c:pt idx="26">
                  <c:v>Ghana*</c:v>
                </c:pt>
                <c:pt idx="27">
                  <c:v>Mozambique*</c:v>
                </c:pt>
                <c:pt idx="28">
                  <c:v>Guinea (Conakry)*</c:v>
                </c:pt>
                <c:pt idx="29">
                  <c:v>Portugal*</c:v>
                </c:pt>
                <c:pt idx="30">
                  <c:v>Saskatchewan</c:v>
                </c:pt>
                <c:pt idx="31">
                  <c:v>Newfoundland &amp; Labrador</c:v>
                </c:pt>
                <c:pt idx="32">
                  <c:v>Botswana*</c:v>
                </c:pt>
                <c:pt idx="33">
                  <c:v>Western Australia</c:v>
                </c:pt>
                <c:pt idx="34">
                  <c:v>New Brunswick</c:v>
                </c:pt>
                <c:pt idx="35">
                  <c:v>Mali*</c:v>
                </c:pt>
                <c:pt idx="36">
                  <c:v>Northern Ireland*</c:v>
                </c:pt>
                <c:pt idx="37">
                  <c:v>Nevada</c:v>
                </c:pt>
                <c:pt idx="38">
                  <c:v>Ireland, Republic of</c:v>
                </c:pt>
              </c:strCache>
            </c:strRef>
          </c:cat>
          <c:val>
            <c:numRef>
              <c:f>'Figure 18'!$B$43:$B$81</c:f>
              <c:numCache>
                <c:formatCode>0%</c:formatCode>
                <c:ptCount val="39"/>
                <c:pt idx="0">
                  <c:v>0.12727272727272726</c:v>
                </c:pt>
                <c:pt idx="1">
                  <c:v>3.3333333333333333E-2</c:v>
                </c:pt>
                <c:pt idx="2">
                  <c:v>0.35714285714285715</c:v>
                </c:pt>
                <c:pt idx="3">
                  <c:v>0</c:v>
                </c:pt>
                <c:pt idx="4">
                  <c:v>0.42105263157894735</c:v>
                </c:pt>
                <c:pt idx="5">
                  <c:v>0.11764705882352941</c:v>
                </c:pt>
                <c:pt idx="6">
                  <c:v>0.3</c:v>
                </c:pt>
                <c:pt idx="7">
                  <c:v>0.22857142857142856</c:v>
                </c:pt>
                <c:pt idx="8">
                  <c:v>0.2</c:v>
                </c:pt>
                <c:pt idx="9">
                  <c:v>0.22222222222222221</c:v>
                </c:pt>
                <c:pt idx="10">
                  <c:v>0.125</c:v>
                </c:pt>
                <c:pt idx="11">
                  <c:v>0.21212121212121213</c:v>
                </c:pt>
                <c:pt idx="12">
                  <c:v>0.11764705882352941</c:v>
                </c:pt>
                <c:pt idx="13">
                  <c:v>9.0909090909090912E-2</c:v>
                </c:pt>
                <c:pt idx="14">
                  <c:v>0.3125</c:v>
                </c:pt>
                <c:pt idx="15">
                  <c:v>0.28260869565217389</c:v>
                </c:pt>
                <c:pt idx="16">
                  <c:v>0.2</c:v>
                </c:pt>
                <c:pt idx="17">
                  <c:v>0.2857142857142857</c:v>
                </c:pt>
                <c:pt idx="18">
                  <c:v>0.2857142857142857</c:v>
                </c:pt>
                <c:pt idx="19">
                  <c:v>0.16666666666666666</c:v>
                </c:pt>
                <c:pt idx="20">
                  <c:v>0.2</c:v>
                </c:pt>
                <c:pt idx="21">
                  <c:v>0.31578947368421051</c:v>
                </c:pt>
                <c:pt idx="22">
                  <c:v>0.25</c:v>
                </c:pt>
                <c:pt idx="23">
                  <c:v>0.25</c:v>
                </c:pt>
                <c:pt idx="24">
                  <c:v>0.35714285714285715</c:v>
                </c:pt>
                <c:pt idx="25">
                  <c:v>0.54166666666666663</c:v>
                </c:pt>
                <c:pt idx="26">
                  <c:v>0.1</c:v>
                </c:pt>
                <c:pt idx="27">
                  <c:v>0</c:v>
                </c:pt>
                <c:pt idx="28">
                  <c:v>0.2</c:v>
                </c:pt>
                <c:pt idx="29">
                  <c:v>0.16666666666666666</c:v>
                </c:pt>
                <c:pt idx="30">
                  <c:v>0.3125</c:v>
                </c:pt>
                <c:pt idx="31">
                  <c:v>0.37037037037037035</c:v>
                </c:pt>
                <c:pt idx="32">
                  <c:v>0.2857142857142857</c:v>
                </c:pt>
                <c:pt idx="33">
                  <c:v>0.45714285714285713</c:v>
                </c:pt>
                <c:pt idx="34">
                  <c:v>0.18181818181818182</c:v>
                </c:pt>
                <c:pt idx="35">
                  <c:v>0</c:v>
                </c:pt>
                <c:pt idx="36">
                  <c:v>0.22222222222222221</c:v>
                </c:pt>
                <c:pt idx="37">
                  <c:v>0.29090909090909089</c:v>
                </c:pt>
                <c:pt idx="38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18'!$A$43:$A$81</c:f>
              <c:strCache>
                <c:ptCount val="39"/>
                <c:pt idx="0">
                  <c:v>Ontario</c:v>
                </c:pt>
                <c:pt idx="1">
                  <c:v>Mexico</c:v>
                </c:pt>
                <c:pt idx="2">
                  <c:v>Santa Cruz</c:v>
                </c:pt>
                <c:pt idx="3">
                  <c:v>Nunavut</c:v>
                </c:pt>
                <c:pt idx="4">
                  <c:v>San Juan</c:v>
                </c:pt>
                <c:pt idx="5">
                  <c:v>Sweden</c:v>
                </c:pt>
                <c:pt idx="6">
                  <c:v>Tasmania*</c:v>
                </c:pt>
                <c:pt idx="7">
                  <c:v>Alaska</c:v>
                </c:pt>
                <c:pt idx="8">
                  <c:v>Guyana*</c:v>
                </c:pt>
                <c:pt idx="9">
                  <c:v>Jujuy</c:v>
                </c:pt>
                <c:pt idx="10">
                  <c:v>Burkina Faso*</c:v>
                </c:pt>
                <c:pt idx="11">
                  <c:v>Chile</c:v>
                </c:pt>
                <c:pt idx="12">
                  <c:v>Peru</c:v>
                </c:pt>
                <c:pt idx="13">
                  <c:v>Nova Scotia</c:v>
                </c:pt>
                <c:pt idx="14">
                  <c:v>South Australia</c:v>
                </c:pt>
                <c:pt idx="15">
                  <c:v>Quebec</c:v>
                </c:pt>
                <c:pt idx="16">
                  <c:v>Wyoming*</c:v>
                </c:pt>
                <c:pt idx="17">
                  <c:v>Rio Negro*</c:v>
                </c:pt>
                <c:pt idx="18">
                  <c:v>Mauritania*</c:v>
                </c:pt>
                <c:pt idx="19">
                  <c:v>Alberta</c:v>
                </c:pt>
                <c:pt idx="20">
                  <c:v>Idaho</c:v>
                </c:pt>
                <c:pt idx="21">
                  <c:v>Finland</c:v>
                </c:pt>
                <c:pt idx="22">
                  <c:v>Utah</c:v>
                </c:pt>
                <c:pt idx="23">
                  <c:v>New Mexico*</c:v>
                </c:pt>
                <c:pt idx="24">
                  <c:v>Arizona</c:v>
                </c:pt>
                <c:pt idx="25">
                  <c:v>Salta</c:v>
                </c:pt>
                <c:pt idx="26">
                  <c:v>Ghana*</c:v>
                </c:pt>
                <c:pt idx="27">
                  <c:v>Mozambique*</c:v>
                </c:pt>
                <c:pt idx="28">
                  <c:v>Guinea (Conakry)*</c:v>
                </c:pt>
                <c:pt idx="29">
                  <c:v>Portugal*</c:v>
                </c:pt>
                <c:pt idx="30">
                  <c:v>Saskatchewan</c:v>
                </c:pt>
                <c:pt idx="31">
                  <c:v>Newfoundland &amp; Labrador</c:v>
                </c:pt>
                <c:pt idx="32">
                  <c:v>Botswana*</c:v>
                </c:pt>
                <c:pt idx="33">
                  <c:v>Western Australia</c:v>
                </c:pt>
                <c:pt idx="34">
                  <c:v>New Brunswick</c:v>
                </c:pt>
                <c:pt idx="35">
                  <c:v>Mali*</c:v>
                </c:pt>
                <c:pt idx="36">
                  <c:v>Northern Ireland*</c:v>
                </c:pt>
                <c:pt idx="37">
                  <c:v>Nevada</c:v>
                </c:pt>
                <c:pt idx="38">
                  <c:v>Ireland, Republic of</c:v>
                </c:pt>
              </c:strCache>
            </c:strRef>
          </c:cat>
          <c:val>
            <c:numRef>
              <c:f>'Figure 18'!$C$43:$C$81</c:f>
              <c:numCache>
                <c:formatCode>0%</c:formatCode>
                <c:ptCount val="39"/>
                <c:pt idx="0">
                  <c:v>0.43636363636363634</c:v>
                </c:pt>
                <c:pt idx="1">
                  <c:v>0.53333333333333333</c:v>
                </c:pt>
                <c:pt idx="2">
                  <c:v>0.21428571428571427</c:v>
                </c:pt>
                <c:pt idx="3">
                  <c:v>0.57692307692307687</c:v>
                </c:pt>
                <c:pt idx="4">
                  <c:v>0.15789473684210525</c:v>
                </c:pt>
                <c:pt idx="5">
                  <c:v>0.47058823529411764</c:v>
                </c:pt>
                <c:pt idx="6">
                  <c:v>0.3</c:v>
                </c:pt>
                <c:pt idx="7">
                  <c:v>0.37142857142857144</c:v>
                </c:pt>
                <c:pt idx="8">
                  <c:v>0.4</c:v>
                </c:pt>
                <c:pt idx="9">
                  <c:v>0.3888888888888889</c:v>
                </c:pt>
                <c:pt idx="10">
                  <c:v>0.5</c:v>
                </c:pt>
                <c:pt idx="11">
                  <c:v>0.45454545454545453</c:v>
                </c:pt>
                <c:pt idx="12">
                  <c:v>0.55882352941176472</c:v>
                </c:pt>
                <c:pt idx="13">
                  <c:v>0.59090909090909094</c:v>
                </c:pt>
                <c:pt idx="14">
                  <c:v>0.375</c:v>
                </c:pt>
                <c:pt idx="15">
                  <c:v>0.41304347826086957</c:v>
                </c:pt>
                <c:pt idx="16">
                  <c:v>0.5</c:v>
                </c:pt>
                <c:pt idx="17">
                  <c:v>0.42857142857142855</c:v>
                </c:pt>
                <c:pt idx="18">
                  <c:v>0.42857142857142855</c:v>
                </c:pt>
                <c:pt idx="19">
                  <c:v>0.55555555555555558</c:v>
                </c:pt>
                <c:pt idx="20">
                  <c:v>0.53333333333333333</c:v>
                </c:pt>
                <c:pt idx="21">
                  <c:v>0.42105263157894735</c:v>
                </c:pt>
                <c:pt idx="22">
                  <c:v>0.5</c:v>
                </c:pt>
                <c:pt idx="23">
                  <c:v>0.5</c:v>
                </c:pt>
                <c:pt idx="24">
                  <c:v>0.42857142857142855</c:v>
                </c:pt>
                <c:pt idx="25">
                  <c:v>0.25</c:v>
                </c:pt>
                <c:pt idx="26">
                  <c:v>0.7</c:v>
                </c:pt>
                <c:pt idx="27">
                  <c:v>0.8</c:v>
                </c:pt>
                <c:pt idx="28">
                  <c:v>0.6</c:v>
                </c:pt>
                <c:pt idx="29">
                  <c:v>0.66666666666666663</c:v>
                </c:pt>
                <c:pt idx="30">
                  <c:v>0.53125</c:v>
                </c:pt>
                <c:pt idx="31">
                  <c:v>0.48148148148148145</c:v>
                </c:pt>
                <c:pt idx="32">
                  <c:v>0.5714285714285714</c:v>
                </c:pt>
                <c:pt idx="33">
                  <c:v>0.4</c:v>
                </c:pt>
                <c:pt idx="34">
                  <c:v>0.68181818181818177</c:v>
                </c:pt>
                <c:pt idx="35">
                  <c:v>0.875</c:v>
                </c:pt>
                <c:pt idx="36">
                  <c:v>0.66666666666666663</c:v>
                </c:pt>
                <c:pt idx="37">
                  <c:v>0.6</c:v>
                </c:pt>
                <c:pt idx="3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9920500834441275"/>
          <c:y val="1.1440677220229267E-2"/>
          <c:w val="0.3104559370163482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18'!$B$4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18'!$A$5:$A$42</c:f>
              <c:strCache>
                <c:ptCount val="38"/>
                <c:pt idx="0">
                  <c:v>Venezuela*</c:v>
                </c:pt>
                <c:pt idx="1">
                  <c:v>Tanzania*</c:v>
                </c:pt>
                <c:pt idx="2">
                  <c:v>Mendoza</c:v>
                </c:pt>
                <c:pt idx="3">
                  <c:v>Chubut</c:v>
                </c:pt>
                <c:pt idx="4">
                  <c:v>Bolivia</c:v>
                </c:pt>
                <c:pt idx="5">
                  <c:v>California</c:v>
                </c:pt>
                <c:pt idx="6">
                  <c:v>New South Wales</c:v>
                </c:pt>
                <c:pt idx="7">
                  <c:v>Michigan*</c:v>
                </c:pt>
                <c:pt idx="8">
                  <c:v>Dominican Republic*</c:v>
                </c:pt>
                <c:pt idx="9">
                  <c:v>Zimbabwe*</c:v>
                </c:pt>
                <c:pt idx="10">
                  <c:v>Russia*</c:v>
                </c:pt>
                <c:pt idx="11">
                  <c:v>Ecuador</c:v>
                </c:pt>
                <c:pt idx="12">
                  <c:v>Minnesota*</c:v>
                </c:pt>
                <c:pt idx="13">
                  <c:v>Indonesia*</c:v>
                </c:pt>
                <c:pt idx="14">
                  <c:v>South Africa</c:v>
                </c:pt>
                <c:pt idx="15">
                  <c:v>La Rioja*</c:v>
                </c:pt>
                <c:pt idx="16">
                  <c:v>Montana</c:v>
                </c:pt>
                <c:pt idx="17">
                  <c:v>Northwest Territories</c:v>
                </c:pt>
                <c:pt idx="18">
                  <c:v>Papua New Guinea*</c:v>
                </c:pt>
                <c:pt idx="19">
                  <c:v>British Columbia</c:v>
                </c:pt>
                <c:pt idx="20">
                  <c:v>Turkey*</c:v>
                </c:pt>
                <c:pt idx="21">
                  <c:v>New Zealand*</c:v>
                </c:pt>
                <c:pt idx="22">
                  <c:v>Namibia*</c:v>
                </c:pt>
                <c:pt idx="23">
                  <c:v>Democratic Rep. of Congo (DRC)*</c:v>
                </c:pt>
                <c:pt idx="24">
                  <c:v>Brazil</c:v>
                </c:pt>
                <c:pt idx="25">
                  <c:v>Zambia*</c:v>
                </c:pt>
                <c:pt idx="26">
                  <c:v>Colombia</c:v>
                </c:pt>
                <c:pt idx="27">
                  <c:v>Washington*</c:v>
                </c:pt>
                <c:pt idx="28">
                  <c:v>Manitoba</c:v>
                </c:pt>
                <c:pt idx="29">
                  <c:v>Victoria</c:v>
                </c:pt>
                <c:pt idx="30">
                  <c:v>Northern Territory</c:v>
                </c:pt>
                <c:pt idx="31">
                  <c:v>Queensland</c:v>
                </c:pt>
                <c:pt idx="32">
                  <c:v>Spain*</c:v>
                </c:pt>
                <c:pt idx="33">
                  <c:v>Norway</c:v>
                </c:pt>
                <c:pt idx="34">
                  <c:v>Greenland*</c:v>
                </c:pt>
                <c:pt idx="35">
                  <c:v>Catamarca</c:v>
                </c:pt>
                <c:pt idx="36">
                  <c:v>Yukon</c:v>
                </c:pt>
                <c:pt idx="37">
                  <c:v>Colorado</c:v>
                </c:pt>
              </c:strCache>
            </c:strRef>
          </c:cat>
          <c:val>
            <c:numRef>
              <c:f>'Figure 18'!$B$5:$B$42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2.7777777777777776E-2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5.5555555555555552E-2</c:v>
                </c:pt>
                <c:pt idx="12">
                  <c:v>0</c:v>
                </c:pt>
                <c:pt idx="13">
                  <c:v>0</c:v>
                </c:pt>
                <c:pt idx="14">
                  <c:v>0.10526315789473684</c:v>
                </c:pt>
                <c:pt idx="15">
                  <c:v>0.1111111111111111</c:v>
                </c:pt>
                <c:pt idx="16">
                  <c:v>0</c:v>
                </c:pt>
                <c:pt idx="17">
                  <c:v>0</c:v>
                </c:pt>
                <c:pt idx="18">
                  <c:v>9.0909090909090912E-2</c:v>
                </c:pt>
                <c:pt idx="19">
                  <c:v>4.4776119402985072E-2</c:v>
                </c:pt>
                <c:pt idx="20">
                  <c:v>0.125</c:v>
                </c:pt>
                <c:pt idx="21">
                  <c:v>0.125</c:v>
                </c:pt>
                <c:pt idx="22">
                  <c:v>0.125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7.1428571428571425E-2</c:v>
                </c:pt>
                <c:pt idx="27">
                  <c:v>0</c:v>
                </c:pt>
                <c:pt idx="28">
                  <c:v>9.6774193548387094E-2</c:v>
                </c:pt>
                <c:pt idx="29">
                  <c:v>6.6666666666666666E-2</c:v>
                </c:pt>
                <c:pt idx="30">
                  <c:v>6.6666666666666666E-2</c:v>
                </c:pt>
                <c:pt idx="31">
                  <c:v>0.14814814814814814</c:v>
                </c:pt>
                <c:pt idx="32">
                  <c:v>0</c:v>
                </c:pt>
                <c:pt idx="33">
                  <c:v>0</c:v>
                </c:pt>
                <c:pt idx="34">
                  <c:v>0.5</c:v>
                </c:pt>
                <c:pt idx="35">
                  <c:v>0.3888888888888889</c:v>
                </c:pt>
                <c:pt idx="36">
                  <c:v>0.15555555555555556</c:v>
                </c:pt>
                <c:pt idx="3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18'!$C$4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18'!$A$5:$A$42</c:f>
              <c:strCache>
                <c:ptCount val="38"/>
                <c:pt idx="0">
                  <c:v>Venezuela*</c:v>
                </c:pt>
                <c:pt idx="1">
                  <c:v>Tanzania*</c:v>
                </c:pt>
                <c:pt idx="2">
                  <c:v>Mendoza</c:v>
                </c:pt>
                <c:pt idx="3">
                  <c:v>Chubut</c:v>
                </c:pt>
                <c:pt idx="4">
                  <c:v>Bolivia</c:v>
                </c:pt>
                <c:pt idx="5">
                  <c:v>California</c:v>
                </c:pt>
                <c:pt idx="6">
                  <c:v>New South Wales</c:v>
                </c:pt>
                <c:pt idx="7">
                  <c:v>Michigan*</c:v>
                </c:pt>
                <c:pt idx="8">
                  <c:v>Dominican Republic*</c:v>
                </c:pt>
                <c:pt idx="9">
                  <c:v>Zimbabwe*</c:v>
                </c:pt>
                <c:pt idx="10">
                  <c:v>Russia*</c:v>
                </c:pt>
                <c:pt idx="11">
                  <c:v>Ecuador</c:v>
                </c:pt>
                <c:pt idx="12">
                  <c:v>Minnesota*</c:v>
                </c:pt>
                <c:pt idx="13">
                  <c:v>Indonesia*</c:v>
                </c:pt>
                <c:pt idx="14">
                  <c:v>South Africa</c:v>
                </c:pt>
                <c:pt idx="15">
                  <c:v>La Rioja*</c:v>
                </c:pt>
                <c:pt idx="16">
                  <c:v>Montana</c:v>
                </c:pt>
                <c:pt idx="17">
                  <c:v>Northwest Territories</c:v>
                </c:pt>
                <c:pt idx="18">
                  <c:v>Papua New Guinea*</c:v>
                </c:pt>
                <c:pt idx="19">
                  <c:v>British Columbia</c:v>
                </c:pt>
                <c:pt idx="20">
                  <c:v>Turkey*</c:v>
                </c:pt>
                <c:pt idx="21">
                  <c:v>New Zealand*</c:v>
                </c:pt>
                <c:pt idx="22">
                  <c:v>Namibia*</c:v>
                </c:pt>
                <c:pt idx="23">
                  <c:v>Democratic Rep. of Congo (DRC)*</c:v>
                </c:pt>
                <c:pt idx="24">
                  <c:v>Brazil</c:v>
                </c:pt>
                <c:pt idx="25">
                  <c:v>Zambia*</c:v>
                </c:pt>
                <c:pt idx="26">
                  <c:v>Colombia</c:v>
                </c:pt>
                <c:pt idx="27">
                  <c:v>Washington*</c:v>
                </c:pt>
                <c:pt idx="28">
                  <c:v>Manitoba</c:v>
                </c:pt>
                <c:pt idx="29">
                  <c:v>Victoria</c:v>
                </c:pt>
                <c:pt idx="30">
                  <c:v>Northern Territory</c:v>
                </c:pt>
                <c:pt idx="31">
                  <c:v>Queensland</c:v>
                </c:pt>
                <c:pt idx="32">
                  <c:v>Spain*</c:v>
                </c:pt>
                <c:pt idx="33">
                  <c:v>Norway</c:v>
                </c:pt>
                <c:pt idx="34">
                  <c:v>Greenland*</c:v>
                </c:pt>
                <c:pt idx="35">
                  <c:v>Catamarca</c:v>
                </c:pt>
                <c:pt idx="36">
                  <c:v>Yukon</c:v>
                </c:pt>
                <c:pt idx="37">
                  <c:v>Colorado</c:v>
                </c:pt>
              </c:strCache>
            </c:strRef>
          </c:cat>
          <c:val>
            <c:numRef>
              <c:f>'Figure 18'!$C$5:$C$42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6.6666666666666666E-2</c:v>
                </c:pt>
                <c:pt idx="5">
                  <c:v>0.13333333333333333</c:v>
                </c:pt>
                <c:pt idx="6">
                  <c:v>0.16666666666666666</c:v>
                </c:pt>
                <c:pt idx="7">
                  <c:v>0.2</c:v>
                </c:pt>
                <c:pt idx="8">
                  <c:v>0.2</c:v>
                </c:pt>
                <c:pt idx="9">
                  <c:v>0.22222222222222221</c:v>
                </c:pt>
                <c:pt idx="10">
                  <c:v>0.125</c:v>
                </c:pt>
                <c:pt idx="11">
                  <c:v>0.22222222222222221</c:v>
                </c:pt>
                <c:pt idx="12">
                  <c:v>0.3</c:v>
                </c:pt>
                <c:pt idx="13">
                  <c:v>0.3</c:v>
                </c:pt>
                <c:pt idx="14">
                  <c:v>0.21052631578947367</c:v>
                </c:pt>
                <c:pt idx="15">
                  <c:v>0.22222222222222221</c:v>
                </c:pt>
                <c:pt idx="16">
                  <c:v>0.35</c:v>
                </c:pt>
                <c:pt idx="17">
                  <c:v>0.35714285714285715</c:v>
                </c:pt>
                <c:pt idx="18">
                  <c:v>0.27272727272727271</c:v>
                </c:pt>
                <c:pt idx="19">
                  <c:v>0.32835820895522388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0.4</c:v>
                </c:pt>
                <c:pt idx="24">
                  <c:v>0.42105263157894735</c:v>
                </c:pt>
                <c:pt idx="25">
                  <c:v>0.42857142857142855</c:v>
                </c:pt>
                <c:pt idx="26">
                  <c:v>0.35714285714285715</c:v>
                </c:pt>
                <c:pt idx="27">
                  <c:v>0.44444444444444442</c:v>
                </c:pt>
                <c:pt idx="28">
                  <c:v>0.35483870967741937</c:v>
                </c:pt>
                <c:pt idx="29">
                  <c:v>0.4</c:v>
                </c:pt>
                <c:pt idx="30">
                  <c:v>0.4</c:v>
                </c:pt>
                <c:pt idx="31">
                  <c:v>0.33333333333333331</c:v>
                </c:pt>
                <c:pt idx="32">
                  <c:v>0.5</c:v>
                </c:pt>
                <c:pt idx="33">
                  <c:v>0.5</c:v>
                </c:pt>
                <c:pt idx="34">
                  <c:v>0</c:v>
                </c:pt>
                <c:pt idx="35">
                  <c:v>0.1111111111111111</c:v>
                </c:pt>
                <c:pt idx="36">
                  <c:v>0.35555555555555557</c:v>
                </c:pt>
                <c:pt idx="37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6719282528999346"/>
          <c:y val="8.752845730286023E-3"/>
          <c:w val="0.2817510558984310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19'!$A$43:$A$81</c:f>
              <c:strCache>
                <c:ptCount val="39"/>
                <c:pt idx="0">
                  <c:v>Washington*</c:v>
                </c:pt>
                <c:pt idx="1">
                  <c:v>Portugal*</c:v>
                </c:pt>
                <c:pt idx="2">
                  <c:v>Northwest Territories</c:v>
                </c:pt>
                <c:pt idx="3">
                  <c:v>Montana</c:v>
                </c:pt>
                <c:pt idx="4">
                  <c:v>Salta</c:v>
                </c:pt>
                <c:pt idx="5">
                  <c:v>Manitoba</c:v>
                </c:pt>
                <c:pt idx="6">
                  <c:v>Rio Negro*</c:v>
                </c:pt>
                <c:pt idx="7">
                  <c:v>Chile</c:v>
                </c:pt>
                <c:pt idx="8">
                  <c:v>Nunavut</c:v>
                </c:pt>
                <c:pt idx="9">
                  <c:v>Norway</c:v>
                </c:pt>
                <c:pt idx="10">
                  <c:v>Yukon</c:v>
                </c:pt>
                <c:pt idx="11">
                  <c:v>Victoria</c:v>
                </c:pt>
                <c:pt idx="12">
                  <c:v>Michigan*</c:v>
                </c:pt>
                <c:pt idx="13">
                  <c:v>Colorado</c:v>
                </c:pt>
                <c:pt idx="14">
                  <c:v>Quebec</c:v>
                </c:pt>
                <c:pt idx="15">
                  <c:v>Wyoming*</c:v>
                </c:pt>
                <c:pt idx="16">
                  <c:v>Queensland</c:v>
                </c:pt>
                <c:pt idx="17">
                  <c:v>Ontario</c:v>
                </c:pt>
                <c:pt idx="18">
                  <c:v>Ireland, Republic of</c:v>
                </c:pt>
                <c:pt idx="19">
                  <c:v>British Columbia</c:v>
                </c:pt>
                <c:pt idx="20">
                  <c:v>Botswana*</c:v>
                </c:pt>
                <c:pt idx="21">
                  <c:v>Nova Scotia</c:v>
                </c:pt>
                <c:pt idx="22">
                  <c:v>South Australia</c:v>
                </c:pt>
                <c:pt idx="23">
                  <c:v>Nevada</c:v>
                </c:pt>
                <c:pt idx="24">
                  <c:v>Sweden</c:v>
                </c:pt>
                <c:pt idx="25">
                  <c:v>Alberta</c:v>
                </c:pt>
                <c:pt idx="26">
                  <c:v>Arizona</c:v>
                </c:pt>
                <c:pt idx="27">
                  <c:v>Saskatchewan</c:v>
                </c:pt>
                <c:pt idx="28">
                  <c:v>Tasmania*</c:v>
                </c:pt>
                <c:pt idx="29">
                  <c:v>New Brunswick</c:v>
                </c:pt>
                <c:pt idx="30">
                  <c:v>Alaska</c:v>
                </c:pt>
                <c:pt idx="31">
                  <c:v>New Mexico*</c:v>
                </c:pt>
                <c:pt idx="32">
                  <c:v>Newfoundland &amp; Labrador</c:v>
                </c:pt>
                <c:pt idx="33">
                  <c:v>Utah</c:v>
                </c:pt>
                <c:pt idx="34">
                  <c:v>Idaho</c:v>
                </c:pt>
                <c:pt idx="35">
                  <c:v>Western Australia</c:v>
                </c:pt>
                <c:pt idx="36">
                  <c:v>Northern Territory</c:v>
                </c:pt>
                <c:pt idx="37">
                  <c:v>Finland</c:v>
                </c:pt>
                <c:pt idx="38">
                  <c:v>Northern Ireland*</c:v>
                </c:pt>
              </c:strCache>
            </c:strRef>
          </c:cat>
          <c:val>
            <c:numRef>
              <c:f>'Figure 19'!$B$43:$B$81</c:f>
              <c:numCache>
                <c:formatCode>0%</c:formatCode>
                <c:ptCount val="39"/>
                <c:pt idx="0">
                  <c:v>0.22222222222222221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0.15</c:v>
                </c:pt>
                <c:pt idx="4">
                  <c:v>0.45833333333333331</c:v>
                </c:pt>
                <c:pt idx="5">
                  <c:v>0.12903225806451613</c:v>
                </c:pt>
                <c:pt idx="6">
                  <c:v>0.2857142857142857</c:v>
                </c:pt>
                <c:pt idx="7">
                  <c:v>0.18181818181818182</c:v>
                </c:pt>
                <c:pt idx="8">
                  <c:v>0.18518518518518517</c:v>
                </c:pt>
                <c:pt idx="9">
                  <c:v>0.16666666666666666</c:v>
                </c:pt>
                <c:pt idx="10">
                  <c:v>0.35555555555555557</c:v>
                </c:pt>
                <c:pt idx="11">
                  <c:v>0.2</c:v>
                </c:pt>
                <c:pt idx="12">
                  <c:v>0.2</c:v>
                </c:pt>
                <c:pt idx="13">
                  <c:v>0.25</c:v>
                </c:pt>
                <c:pt idx="14">
                  <c:v>0.44680851063829785</c:v>
                </c:pt>
                <c:pt idx="15">
                  <c:v>0.63636363636363635</c:v>
                </c:pt>
                <c:pt idx="16">
                  <c:v>0.32142857142857145</c:v>
                </c:pt>
                <c:pt idx="17">
                  <c:v>0.26315789473684209</c:v>
                </c:pt>
                <c:pt idx="18">
                  <c:v>0.41666666666666669</c:v>
                </c:pt>
                <c:pt idx="19">
                  <c:v>0.32835820895522388</c:v>
                </c:pt>
                <c:pt idx="20">
                  <c:v>0.42857142857142855</c:v>
                </c:pt>
                <c:pt idx="21">
                  <c:v>0.30434782608695654</c:v>
                </c:pt>
                <c:pt idx="22">
                  <c:v>0.4375</c:v>
                </c:pt>
                <c:pt idx="23">
                  <c:v>0.48214285714285715</c:v>
                </c:pt>
                <c:pt idx="24">
                  <c:v>0.47058823529411764</c:v>
                </c:pt>
                <c:pt idx="25">
                  <c:v>0.5</c:v>
                </c:pt>
                <c:pt idx="26">
                  <c:v>0.5357142857142857</c:v>
                </c:pt>
                <c:pt idx="27">
                  <c:v>0.5</c:v>
                </c:pt>
                <c:pt idx="28">
                  <c:v>0.27272727272727271</c:v>
                </c:pt>
                <c:pt idx="29">
                  <c:v>0.31818181818181818</c:v>
                </c:pt>
                <c:pt idx="30">
                  <c:v>0.45714285714285713</c:v>
                </c:pt>
                <c:pt idx="31">
                  <c:v>0.33333333333333331</c:v>
                </c:pt>
                <c:pt idx="32">
                  <c:v>0.44444444444444442</c:v>
                </c:pt>
                <c:pt idx="33">
                  <c:v>0.5</c:v>
                </c:pt>
                <c:pt idx="34">
                  <c:v>0.625</c:v>
                </c:pt>
                <c:pt idx="35">
                  <c:v>0.55555555555555558</c:v>
                </c:pt>
                <c:pt idx="36">
                  <c:v>0.33333333333333331</c:v>
                </c:pt>
                <c:pt idx="37">
                  <c:v>0.63157894736842102</c:v>
                </c:pt>
                <c:pt idx="38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19'!$A$43:$A$81</c:f>
              <c:strCache>
                <c:ptCount val="39"/>
                <c:pt idx="0">
                  <c:v>Washington*</c:v>
                </c:pt>
                <c:pt idx="1">
                  <c:v>Portugal*</c:v>
                </c:pt>
                <c:pt idx="2">
                  <c:v>Northwest Territories</c:v>
                </c:pt>
                <c:pt idx="3">
                  <c:v>Montana</c:v>
                </c:pt>
                <c:pt idx="4">
                  <c:v>Salta</c:v>
                </c:pt>
                <c:pt idx="5">
                  <c:v>Manitoba</c:v>
                </c:pt>
                <c:pt idx="6">
                  <c:v>Rio Negro*</c:v>
                </c:pt>
                <c:pt idx="7">
                  <c:v>Chile</c:v>
                </c:pt>
                <c:pt idx="8">
                  <c:v>Nunavut</c:v>
                </c:pt>
                <c:pt idx="9">
                  <c:v>Norway</c:v>
                </c:pt>
                <c:pt idx="10">
                  <c:v>Yukon</c:v>
                </c:pt>
                <c:pt idx="11">
                  <c:v>Victoria</c:v>
                </c:pt>
                <c:pt idx="12">
                  <c:v>Michigan*</c:v>
                </c:pt>
                <c:pt idx="13">
                  <c:v>Colorado</c:v>
                </c:pt>
                <c:pt idx="14">
                  <c:v>Quebec</c:v>
                </c:pt>
                <c:pt idx="15">
                  <c:v>Wyoming*</c:v>
                </c:pt>
                <c:pt idx="16">
                  <c:v>Queensland</c:v>
                </c:pt>
                <c:pt idx="17">
                  <c:v>Ontario</c:v>
                </c:pt>
                <c:pt idx="18">
                  <c:v>Ireland, Republic of</c:v>
                </c:pt>
                <c:pt idx="19">
                  <c:v>British Columbia</c:v>
                </c:pt>
                <c:pt idx="20">
                  <c:v>Botswana*</c:v>
                </c:pt>
                <c:pt idx="21">
                  <c:v>Nova Scotia</c:v>
                </c:pt>
                <c:pt idx="22">
                  <c:v>South Australia</c:v>
                </c:pt>
                <c:pt idx="23">
                  <c:v>Nevada</c:v>
                </c:pt>
                <c:pt idx="24">
                  <c:v>Sweden</c:v>
                </c:pt>
                <c:pt idx="25">
                  <c:v>Alberta</c:v>
                </c:pt>
                <c:pt idx="26">
                  <c:v>Arizona</c:v>
                </c:pt>
                <c:pt idx="27">
                  <c:v>Saskatchewan</c:v>
                </c:pt>
                <c:pt idx="28">
                  <c:v>Tasmania*</c:v>
                </c:pt>
                <c:pt idx="29">
                  <c:v>New Brunswick</c:v>
                </c:pt>
                <c:pt idx="30">
                  <c:v>Alaska</c:v>
                </c:pt>
                <c:pt idx="31">
                  <c:v>New Mexico*</c:v>
                </c:pt>
                <c:pt idx="32">
                  <c:v>Newfoundland &amp; Labrador</c:v>
                </c:pt>
                <c:pt idx="33">
                  <c:v>Utah</c:v>
                </c:pt>
                <c:pt idx="34">
                  <c:v>Idaho</c:v>
                </c:pt>
                <c:pt idx="35">
                  <c:v>Western Australia</c:v>
                </c:pt>
                <c:pt idx="36">
                  <c:v>Northern Territory</c:v>
                </c:pt>
                <c:pt idx="37">
                  <c:v>Finland</c:v>
                </c:pt>
                <c:pt idx="38">
                  <c:v>Northern Ireland*</c:v>
                </c:pt>
              </c:strCache>
            </c:strRef>
          </c:cat>
          <c:val>
            <c:numRef>
              <c:f>'Figure 19'!$C$43:$C$81</c:f>
              <c:numCache>
                <c:formatCode>0%</c:formatCode>
                <c:ptCount val="39"/>
                <c:pt idx="0">
                  <c:v>0.44444444444444442</c:v>
                </c:pt>
                <c:pt idx="1">
                  <c:v>0.5</c:v>
                </c:pt>
                <c:pt idx="2">
                  <c:v>0.42857142857142855</c:v>
                </c:pt>
                <c:pt idx="3">
                  <c:v>0.55000000000000004</c:v>
                </c:pt>
                <c:pt idx="4">
                  <c:v>0.25</c:v>
                </c:pt>
                <c:pt idx="5">
                  <c:v>0.58064516129032262</c:v>
                </c:pt>
                <c:pt idx="6">
                  <c:v>0.42857142857142855</c:v>
                </c:pt>
                <c:pt idx="7">
                  <c:v>0.54545454545454541</c:v>
                </c:pt>
                <c:pt idx="8">
                  <c:v>0.55555555555555558</c:v>
                </c:pt>
                <c:pt idx="9">
                  <c:v>0.58333333333333337</c:v>
                </c:pt>
                <c:pt idx="10">
                  <c:v>0.42222222222222222</c:v>
                </c:pt>
                <c:pt idx="11">
                  <c:v>0.6</c:v>
                </c:pt>
                <c:pt idx="12">
                  <c:v>0.6</c:v>
                </c:pt>
                <c:pt idx="13">
                  <c:v>0.55000000000000004</c:v>
                </c:pt>
                <c:pt idx="14">
                  <c:v>0.36170212765957449</c:v>
                </c:pt>
                <c:pt idx="15">
                  <c:v>0.18181818181818182</c:v>
                </c:pt>
                <c:pt idx="16">
                  <c:v>0.5</c:v>
                </c:pt>
                <c:pt idx="17">
                  <c:v>0.56140350877192979</c:v>
                </c:pt>
                <c:pt idx="18">
                  <c:v>0.41666666666666669</c:v>
                </c:pt>
                <c:pt idx="19">
                  <c:v>0.5074626865671642</c:v>
                </c:pt>
                <c:pt idx="20">
                  <c:v>0.42857142857142855</c:v>
                </c:pt>
                <c:pt idx="21">
                  <c:v>0.56521739130434778</c:v>
                </c:pt>
                <c:pt idx="22">
                  <c:v>0.4375</c:v>
                </c:pt>
                <c:pt idx="23">
                  <c:v>0.39285714285714285</c:v>
                </c:pt>
                <c:pt idx="24">
                  <c:v>0.41176470588235292</c:v>
                </c:pt>
                <c:pt idx="25">
                  <c:v>0.3888888888888889</c:v>
                </c:pt>
                <c:pt idx="26">
                  <c:v>0.35714285714285715</c:v>
                </c:pt>
                <c:pt idx="27">
                  <c:v>0.40625</c:v>
                </c:pt>
                <c:pt idx="28">
                  <c:v>0.63636363636363635</c:v>
                </c:pt>
                <c:pt idx="29">
                  <c:v>0.59090909090909094</c:v>
                </c:pt>
                <c:pt idx="30">
                  <c:v>0.45714285714285713</c:v>
                </c:pt>
                <c:pt idx="31">
                  <c:v>0.58333333333333337</c:v>
                </c:pt>
                <c:pt idx="32">
                  <c:v>0.48148148148148145</c:v>
                </c:pt>
                <c:pt idx="33">
                  <c:v>0.4375</c:v>
                </c:pt>
                <c:pt idx="34">
                  <c:v>0.3125</c:v>
                </c:pt>
                <c:pt idx="35">
                  <c:v>0.3888888888888889</c:v>
                </c:pt>
                <c:pt idx="36">
                  <c:v>0.61111111111111116</c:v>
                </c:pt>
                <c:pt idx="37">
                  <c:v>0.31578947368421051</c:v>
                </c:pt>
                <c:pt idx="38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6517175699242654"/>
          <c:y val="8.4243892590349281E-3"/>
          <c:w val="0.3729451195431463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19'!$B$4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19'!$A$5:$A$42</c:f>
              <c:strCache>
                <c:ptCount val="38"/>
                <c:pt idx="0">
                  <c:v>Venezuela*</c:v>
                </c:pt>
                <c:pt idx="1">
                  <c:v>Bolivia</c:v>
                </c:pt>
                <c:pt idx="2">
                  <c:v>Chubut</c:v>
                </c:pt>
                <c:pt idx="3">
                  <c:v>Indonesia*</c:v>
                </c:pt>
                <c:pt idx="4">
                  <c:v>Democratic Rep. of Congo (DRC)*</c:v>
                </c:pt>
                <c:pt idx="5">
                  <c:v>Zimbabwe*</c:v>
                </c:pt>
                <c:pt idx="6">
                  <c:v>Mauritania*</c:v>
                </c:pt>
                <c:pt idx="7">
                  <c:v>Mendoza</c:v>
                </c:pt>
                <c:pt idx="8">
                  <c:v>Tanzania*</c:v>
                </c:pt>
                <c:pt idx="9">
                  <c:v>Ecuador</c:v>
                </c:pt>
                <c:pt idx="10">
                  <c:v>Papua New Guinea*</c:v>
                </c:pt>
                <c:pt idx="11">
                  <c:v>Zambia*</c:v>
                </c:pt>
                <c:pt idx="12">
                  <c:v>Colombia</c:v>
                </c:pt>
                <c:pt idx="13">
                  <c:v>California</c:v>
                </c:pt>
                <c:pt idx="14">
                  <c:v>Russia*</c:v>
                </c:pt>
                <c:pt idx="15">
                  <c:v>Burkina Faso*</c:v>
                </c:pt>
                <c:pt idx="16">
                  <c:v>Guyana*</c:v>
                </c:pt>
                <c:pt idx="17">
                  <c:v>Dominican Republic*</c:v>
                </c:pt>
                <c:pt idx="18">
                  <c:v>South Africa</c:v>
                </c:pt>
                <c:pt idx="19">
                  <c:v>Mexico</c:v>
                </c:pt>
                <c:pt idx="20">
                  <c:v>La Rioja*</c:v>
                </c:pt>
                <c:pt idx="21">
                  <c:v>Brazil</c:v>
                </c:pt>
                <c:pt idx="22">
                  <c:v>Spain*</c:v>
                </c:pt>
                <c:pt idx="23">
                  <c:v>New Zealand*</c:v>
                </c:pt>
                <c:pt idx="24">
                  <c:v>Namibia*</c:v>
                </c:pt>
                <c:pt idx="25">
                  <c:v>Jujuy</c:v>
                </c:pt>
                <c:pt idx="26">
                  <c:v>Greenland*</c:v>
                </c:pt>
                <c:pt idx="27">
                  <c:v>Peru</c:v>
                </c:pt>
                <c:pt idx="28">
                  <c:v>Ghana*</c:v>
                </c:pt>
                <c:pt idx="29">
                  <c:v>Catamarca</c:v>
                </c:pt>
                <c:pt idx="30">
                  <c:v>Turkey*</c:v>
                </c:pt>
                <c:pt idx="31">
                  <c:v>Santa Cruz</c:v>
                </c:pt>
                <c:pt idx="32">
                  <c:v>Mozambique*</c:v>
                </c:pt>
                <c:pt idx="33">
                  <c:v>Minnesota*</c:v>
                </c:pt>
                <c:pt idx="34">
                  <c:v>Guinea (Conakry)*</c:v>
                </c:pt>
                <c:pt idx="35">
                  <c:v>Mali*</c:v>
                </c:pt>
                <c:pt idx="36">
                  <c:v>San Juan</c:v>
                </c:pt>
                <c:pt idx="37">
                  <c:v>New South Wales</c:v>
                </c:pt>
              </c:strCache>
            </c:strRef>
          </c:cat>
          <c:val>
            <c:numRef>
              <c:f>'Figure 19'!$B$5:$B$42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0.16666666666666666</c:v>
                </c:pt>
                <c:pt idx="11">
                  <c:v>0</c:v>
                </c:pt>
                <c:pt idx="12">
                  <c:v>0</c:v>
                </c:pt>
                <c:pt idx="13">
                  <c:v>6.6666666666666666E-2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5.2631578947368418E-2</c:v>
                </c:pt>
                <c:pt idx="19">
                  <c:v>3.3333333333333333E-2</c:v>
                </c:pt>
                <c:pt idx="20">
                  <c:v>0.22222222222222221</c:v>
                </c:pt>
                <c:pt idx="21">
                  <c:v>0.05</c:v>
                </c:pt>
                <c:pt idx="22">
                  <c:v>0.125</c:v>
                </c:pt>
                <c:pt idx="23">
                  <c:v>0.125</c:v>
                </c:pt>
                <c:pt idx="24">
                  <c:v>0.125</c:v>
                </c:pt>
                <c:pt idx="25">
                  <c:v>0.16666666666666666</c:v>
                </c:pt>
                <c:pt idx="26">
                  <c:v>0.5</c:v>
                </c:pt>
                <c:pt idx="27">
                  <c:v>0.11764705882352941</c:v>
                </c:pt>
                <c:pt idx="28">
                  <c:v>0.18181818181818182</c:v>
                </c:pt>
                <c:pt idx="29">
                  <c:v>0.22222222222222221</c:v>
                </c:pt>
                <c:pt idx="30">
                  <c:v>0.2857142857142857</c:v>
                </c:pt>
                <c:pt idx="31">
                  <c:v>0.2857142857142857</c:v>
                </c:pt>
                <c:pt idx="32">
                  <c:v>0</c:v>
                </c:pt>
                <c:pt idx="33">
                  <c:v>0.1</c:v>
                </c:pt>
                <c:pt idx="34">
                  <c:v>0.2</c:v>
                </c:pt>
                <c:pt idx="35">
                  <c:v>0</c:v>
                </c:pt>
                <c:pt idx="36">
                  <c:v>0.25</c:v>
                </c:pt>
                <c:pt idx="37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19'!$C$4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19'!$A$5:$A$42</c:f>
              <c:strCache>
                <c:ptCount val="38"/>
                <c:pt idx="0">
                  <c:v>Venezuela*</c:v>
                </c:pt>
                <c:pt idx="1">
                  <c:v>Bolivia</c:v>
                </c:pt>
                <c:pt idx="2">
                  <c:v>Chubut</c:v>
                </c:pt>
                <c:pt idx="3">
                  <c:v>Indonesia*</c:v>
                </c:pt>
                <c:pt idx="4">
                  <c:v>Democratic Rep. of Congo (DRC)*</c:v>
                </c:pt>
                <c:pt idx="5">
                  <c:v>Zimbabwe*</c:v>
                </c:pt>
                <c:pt idx="6">
                  <c:v>Mauritania*</c:v>
                </c:pt>
                <c:pt idx="7">
                  <c:v>Mendoza</c:v>
                </c:pt>
                <c:pt idx="8">
                  <c:v>Tanzania*</c:v>
                </c:pt>
                <c:pt idx="9">
                  <c:v>Ecuador</c:v>
                </c:pt>
                <c:pt idx="10">
                  <c:v>Papua New Guinea*</c:v>
                </c:pt>
                <c:pt idx="11">
                  <c:v>Zambia*</c:v>
                </c:pt>
                <c:pt idx="12">
                  <c:v>Colombia</c:v>
                </c:pt>
                <c:pt idx="13">
                  <c:v>California</c:v>
                </c:pt>
                <c:pt idx="14">
                  <c:v>Russia*</c:v>
                </c:pt>
                <c:pt idx="15">
                  <c:v>Burkina Faso*</c:v>
                </c:pt>
                <c:pt idx="16">
                  <c:v>Guyana*</c:v>
                </c:pt>
                <c:pt idx="17">
                  <c:v>Dominican Republic*</c:v>
                </c:pt>
                <c:pt idx="18">
                  <c:v>South Africa</c:v>
                </c:pt>
                <c:pt idx="19">
                  <c:v>Mexico</c:v>
                </c:pt>
                <c:pt idx="20">
                  <c:v>La Rioja*</c:v>
                </c:pt>
                <c:pt idx="21">
                  <c:v>Brazil</c:v>
                </c:pt>
                <c:pt idx="22">
                  <c:v>Spain*</c:v>
                </c:pt>
                <c:pt idx="23">
                  <c:v>New Zealand*</c:v>
                </c:pt>
                <c:pt idx="24">
                  <c:v>Namibia*</c:v>
                </c:pt>
                <c:pt idx="25">
                  <c:v>Jujuy</c:v>
                </c:pt>
                <c:pt idx="26">
                  <c:v>Greenland*</c:v>
                </c:pt>
                <c:pt idx="27">
                  <c:v>Peru</c:v>
                </c:pt>
                <c:pt idx="28">
                  <c:v>Ghana*</c:v>
                </c:pt>
                <c:pt idx="29">
                  <c:v>Catamarca</c:v>
                </c:pt>
                <c:pt idx="30">
                  <c:v>Turkey*</c:v>
                </c:pt>
                <c:pt idx="31">
                  <c:v>Santa Cruz</c:v>
                </c:pt>
                <c:pt idx="32">
                  <c:v>Mozambique*</c:v>
                </c:pt>
                <c:pt idx="33">
                  <c:v>Minnesota*</c:v>
                </c:pt>
                <c:pt idx="34">
                  <c:v>Guinea (Conakry)*</c:v>
                </c:pt>
                <c:pt idx="35">
                  <c:v>Mali*</c:v>
                </c:pt>
                <c:pt idx="36">
                  <c:v>San Juan</c:v>
                </c:pt>
                <c:pt idx="37">
                  <c:v>New South Wales</c:v>
                </c:pt>
              </c:strCache>
            </c:strRef>
          </c:cat>
          <c:val>
            <c:numRef>
              <c:f>'Figure 19'!$C$5:$C$42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  <c:pt idx="3">
                  <c:v>0.1</c:v>
                </c:pt>
                <c:pt idx="4">
                  <c:v>0.1</c:v>
                </c:pt>
                <c:pt idx="5">
                  <c:v>0.1111111111111111</c:v>
                </c:pt>
                <c:pt idx="6">
                  <c:v>0</c:v>
                </c:pt>
                <c:pt idx="7">
                  <c:v>0.15384615384615385</c:v>
                </c:pt>
                <c:pt idx="8">
                  <c:v>0.22222222222222221</c:v>
                </c:pt>
                <c:pt idx="9">
                  <c:v>0.22222222222222221</c:v>
                </c:pt>
                <c:pt idx="10">
                  <c:v>8.3333333333333329E-2</c:v>
                </c:pt>
                <c:pt idx="11">
                  <c:v>0.2857142857142857</c:v>
                </c:pt>
                <c:pt idx="12">
                  <c:v>0.2857142857142857</c:v>
                </c:pt>
                <c:pt idx="13">
                  <c:v>0.26666666666666666</c:v>
                </c:pt>
                <c:pt idx="14">
                  <c:v>0.375</c:v>
                </c:pt>
                <c:pt idx="15">
                  <c:v>0.375</c:v>
                </c:pt>
                <c:pt idx="16">
                  <c:v>0.4</c:v>
                </c:pt>
                <c:pt idx="17">
                  <c:v>0.2</c:v>
                </c:pt>
                <c:pt idx="18">
                  <c:v>0.36842105263157893</c:v>
                </c:pt>
                <c:pt idx="19">
                  <c:v>0.4</c:v>
                </c:pt>
                <c:pt idx="20">
                  <c:v>0.22222222222222221</c:v>
                </c:pt>
                <c:pt idx="21">
                  <c:v>0.4</c:v>
                </c:pt>
                <c:pt idx="22">
                  <c:v>0.375</c:v>
                </c:pt>
                <c:pt idx="23">
                  <c:v>0.375</c:v>
                </c:pt>
                <c:pt idx="24">
                  <c:v>0.375</c:v>
                </c:pt>
                <c:pt idx="25">
                  <c:v>0.33333333333333331</c:v>
                </c:pt>
                <c:pt idx="26">
                  <c:v>0</c:v>
                </c:pt>
                <c:pt idx="27">
                  <c:v>0.41176470588235292</c:v>
                </c:pt>
                <c:pt idx="28">
                  <c:v>0.36363636363636365</c:v>
                </c:pt>
                <c:pt idx="29">
                  <c:v>0.33333333333333331</c:v>
                </c:pt>
                <c:pt idx="30">
                  <c:v>0.2857142857142857</c:v>
                </c:pt>
                <c:pt idx="31">
                  <c:v>0.2857142857142857</c:v>
                </c:pt>
                <c:pt idx="32">
                  <c:v>0.6</c:v>
                </c:pt>
                <c:pt idx="33">
                  <c:v>0.5</c:v>
                </c:pt>
                <c:pt idx="34">
                  <c:v>0.4</c:v>
                </c:pt>
                <c:pt idx="35">
                  <c:v>0.625</c:v>
                </c:pt>
                <c:pt idx="36">
                  <c:v>0.4</c:v>
                </c:pt>
                <c:pt idx="3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7458519372456582"/>
          <c:y val="1.1440672471777002E-2"/>
          <c:w val="0.2781567494137048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20'!$A$43:$A$81</c:f>
              <c:strCache>
                <c:ptCount val="39"/>
                <c:pt idx="0">
                  <c:v>Mali*</c:v>
                </c:pt>
                <c:pt idx="1">
                  <c:v>Colorado</c:v>
                </c:pt>
                <c:pt idx="2">
                  <c:v>British Columbia</c:v>
                </c:pt>
                <c:pt idx="3">
                  <c:v>Victoria</c:v>
                </c:pt>
                <c:pt idx="4">
                  <c:v>Chile</c:v>
                </c:pt>
                <c:pt idx="5">
                  <c:v>Peru</c:v>
                </c:pt>
                <c:pt idx="6">
                  <c:v>Queensland</c:v>
                </c:pt>
                <c:pt idx="7">
                  <c:v>Portugal*</c:v>
                </c:pt>
                <c:pt idx="8">
                  <c:v>Ontario</c:v>
                </c:pt>
                <c:pt idx="9">
                  <c:v>Spain*</c:v>
                </c:pt>
                <c:pt idx="10">
                  <c:v>Burkina Faso*</c:v>
                </c:pt>
                <c:pt idx="11">
                  <c:v>Ghana*</c:v>
                </c:pt>
                <c:pt idx="12">
                  <c:v>Quebec</c:v>
                </c:pt>
                <c:pt idx="13">
                  <c:v>Nunavut</c:v>
                </c:pt>
                <c:pt idx="14">
                  <c:v>Tasmania*</c:v>
                </c:pt>
                <c:pt idx="15">
                  <c:v>Finland</c:v>
                </c:pt>
                <c:pt idx="16">
                  <c:v>New Brunswick</c:v>
                </c:pt>
                <c:pt idx="17">
                  <c:v>Yukon</c:v>
                </c:pt>
                <c:pt idx="18">
                  <c:v>New Mexico*</c:v>
                </c:pt>
                <c:pt idx="19">
                  <c:v>Saskatchewan</c:v>
                </c:pt>
                <c:pt idx="20">
                  <c:v>Nova Scotia</c:v>
                </c:pt>
                <c:pt idx="21">
                  <c:v>Sweden</c:v>
                </c:pt>
                <c:pt idx="22">
                  <c:v>South Australia</c:v>
                </c:pt>
                <c:pt idx="23">
                  <c:v>New Zealand*</c:v>
                </c:pt>
                <c:pt idx="24">
                  <c:v>Norway</c:v>
                </c:pt>
                <c:pt idx="25">
                  <c:v>Montana</c:v>
                </c:pt>
                <c:pt idx="26">
                  <c:v>Western Australia</c:v>
                </c:pt>
                <c:pt idx="27">
                  <c:v>Northern Ireland*</c:v>
                </c:pt>
                <c:pt idx="28">
                  <c:v>Newfoundland &amp; Labrador</c:v>
                </c:pt>
                <c:pt idx="29">
                  <c:v>Wyoming*</c:v>
                </c:pt>
                <c:pt idx="30">
                  <c:v>Nevada</c:v>
                </c:pt>
                <c:pt idx="31">
                  <c:v>Ireland, Republic of</c:v>
                </c:pt>
                <c:pt idx="32">
                  <c:v>Utah</c:v>
                </c:pt>
                <c:pt idx="33">
                  <c:v>Idaho</c:v>
                </c:pt>
                <c:pt idx="34">
                  <c:v>Alaska</c:v>
                </c:pt>
                <c:pt idx="35">
                  <c:v>Michigan*</c:v>
                </c:pt>
                <c:pt idx="36">
                  <c:v>Botswana*</c:v>
                </c:pt>
                <c:pt idx="37">
                  <c:v>Arizona</c:v>
                </c:pt>
                <c:pt idx="38">
                  <c:v>Alberta</c:v>
                </c:pt>
              </c:strCache>
            </c:strRef>
          </c:cat>
          <c:val>
            <c:numRef>
              <c:f>'Figure 20'!$B$43:$B$81</c:f>
              <c:numCache>
                <c:formatCode>0%</c:formatCode>
                <c:ptCount val="39"/>
                <c:pt idx="0">
                  <c:v>0.125</c:v>
                </c:pt>
                <c:pt idx="1">
                  <c:v>0.125</c:v>
                </c:pt>
                <c:pt idx="2">
                  <c:v>5.0847457627118647E-2</c:v>
                </c:pt>
                <c:pt idx="3">
                  <c:v>0</c:v>
                </c:pt>
                <c:pt idx="4">
                  <c:v>0.10344827586206896</c:v>
                </c:pt>
                <c:pt idx="5">
                  <c:v>0.15625</c:v>
                </c:pt>
                <c:pt idx="6">
                  <c:v>0.14814814814814814</c:v>
                </c:pt>
                <c:pt idx="7">
                  <c:v>0.33333333333333331</c:v>
                </c:pt>
                <c:pt idx="8">
                  <c:v>8.9285714285714288E-2</c:v>
                </c:pt>
                <c:pt idx="9">
                  <c:v>0.14285714285714285</c:v>
                </c:pt>
                <c:pt idx="10">
                  <c:v>0</c:v>
                </c:pt>
                <c:pt idx="11">
                  <c:v>0.18181818181818182</c:v>
                </c:pt>
                <c:pt idx="12">
                  <c:v>0.28260869565217389</c:v>
                </c:pt>
                <c:pt idx="13">
                  <c:v>3.7037037037037035E-2</c:v>
                </c:pt>
                <c:pt idx="14">
                  <c:v>0.125</c:v>
                </c:pt>
                <c:pt idx="15">
                  <c:v>0.23529411764705882</c:v>
                </c:pt>
                <c:pt idx="16">
                  <c:v>9.0909090909090912E-2</c:v>
                </c:pt>
                <c:pt idx="17">
                  <c:v>0.125</c:v>
                </c:pt>
                <c:pt idx="18">
                  <c:v>0.33333333333333331</c:v>
                </c:pt>
                <c:pt idx="19">
                  <c:v>0.1875</c:v>
                </c:pt>
                <c:pt idx="20">
                  <c:v>0</c:v>
                </c:pt>
                <c:pt idx="21">
                  <c:v>6.6666666666666666E-2</c:v>
                </c:pt>
                <c:pt idx="22">
                  <c:v>0.26666666666666666</c:v>
                </c:pt>
                <c:pt idx="23">
                  <c:v>0.2</c:v>
                </c:pt>
                <c:pt idx="24">
                  <c:v>9.0909090909090912E-2</c:v>
                </c:pt>
                <c:pt idx="25">
                  <c:v>0.11764705882352941</c:v>
                </c:pt>
                <c:pt idx="26">
                  <c:v>0.3125</c:v>
                </c:pt>
                <c:pt idx="27">
                  <c:v>0.22222222222222221</c:v>
                </c:pt>
                <c:pt idx="28">
                  <c:v>0.18518518518518517</c:v>
                </c:pt>
                <c:pt idx="29">
                  <c:v>0.3</c:v>
                </c:pt>
                <c:pt idx="30">
                  <c:v>0.32692307692307693</c:v>
                </c:pt>
                <c:pt idx="31">
                  <c:v>0.41666666666666669</c:v>
                </c:pt>
                <c:pt idx="32">
                  <c:v>0.23076923076923078</c:v>
                </c:pt>
                <c:pt idx="33">
                  <c:v>0.46666666666666667</c:v>
                </c:pt>
                <c:pt idx="34">
                  <c:v>0.38709677419354838</c:v>
                </c:pt>
                <c:pt idx="35">
                  <c:v>0.2</c:v>
                </c:pt>
                <c:pt idx="36">
                  <c:v>0.2857142857142857</c:v>
                </c:pt>
                <c:pt idx="37">
                  <c:v>0.25925925925925924</c:v>
                </c:pt>
                <c:pt idx="38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20'!$A$43:$A$81</c:f>
              <c:strCache>
                <c:ptCount val="39"/>
                <c:pt idx="0">
                  <c:v>Mali*</c:v>
                </c:pt>
                <c:pt idx="1">
                  <c:v>Colorado</c:v>
                </c:pt>
                <c:pt idx="2">
                  <c:v>British Columbia</c:v>
                </c:pt>
                <c:pt idx="3">
                  <c:v>Victoria</c:v>
                </c:pt>
                <c:pt idx="4">
                  <c:v>Chile</c:v>
                </c:pt>
                <c:pt idx="5">
                  <c:v>Peru</c:v>
                </c:pt>
                <c:pt idx="6">
                  <c:v>Queensland</c:v>
                </c:pt>
                <c:pt idx="7">
                  <c:v>Portugal*</c:v>
                </c:pt>
                <c:pt idx="8">
                  <c:v>Ontario</c:v>
                </c:pt>
                <c:pt idx="9">
                  <c:v>Spain*</c:v>
                </c:pt>
                <c:pt idx="10">
                  <c:v>Burkina Faso*</c:v>
                </c:pt>
                <c:pt idx="11">
                  <c:v>Ghana*</c:v>
                </c:pt>
                <c:pt idx="12">
                  <c:v>Quebec</c:v>
                </c:pt>
                <c:pt idx="13">
                  <c:v>Nunavut</c:v>
                </c:pt>
                <c:pt idx="14">
                  <c:v>Tasmania*</c:v>
                </c:pt>
                <c:pt idx="15">
                  <c:v>Finland</c:v>
                </c:pt>
                <c:pt idx="16">
                  <c:v>New Brunswick</c:v>
                </c:pt>
                <c:pt idx="17">
                  <c:v>Yukon</c:v>
                </c:pt>
                <c:pt idx="18">
                  <c:v>New Mexico*</c:v>
                </c:pt>
                <c:pt idx="19">
                  <c:v>Saskatchewan</c:v>
                </c:pt>
                <c:pt idx="20">
                  <c:v>Nova Scotia</c:v>
                </c:pt>
                <c:pt idx="21">
                  <c:v>Sweden</c:v>
                </c:pt>
                <c:pt idx="22">
                  <c:v>South Australia</c:v>
                </c:pt>
                <c:pt idx="23">
                  <c:v>New Zealand*</c:v>
                </c:pt>
                <c:pt idx="24">
                  <c:v>Norway</c:v>
                </c:pt>
                <c:pt idx="25">
                  <c:v>Montana</c:v>
                </c:pt>
                <c:pt idx="26">
                  <c:v>Western Australia</c:v>
                </c:pt>
                <c:pt idx="27">
                  <c:v>Northern Ireland*</c:v>
                </c:pt>
                <c:pt idx="28">
                  <c:v>Newfoundland &amp; Labrador</c:v>
                </c:pt>
                <c:pt idx="29">
                  <c:v>Wyoming*</c:v>
                </c:pt>
                <c:pt idx="30">
                  <c:v>Nevada</c:v>
                </c:pt>
                <c:pt idx="31">
                  <c:v>Ireland, Republic of</c:v>
                </c:pt>
                <c:pt idx="32">
                  <c:v>Utah</c:v>
                </c:pt>
                <c:pt idx="33">
                  <c:v>Idaho</c:v>
                </c:pt>
                <c:pt idx="34">
                  <c:v>Alaska</c:v>
                </c:pt>
                <c:pt idx="35">
                  <c:v>Michigan*</c:v>
                </c:pt>
                <c:pt idx="36">
                  <c:v>Botswana*</c:v>
                </c:pt>
                <c:pt idx="37">
                  <c:v>Arizona</c:v>
                </c:pt>
                <c:pt idx="38">
                  <c:v>Alberta</c:v>
                </c:pt>
              </c:strCache>
            </c:strRef>
          </c:cat>
          <c:val>
            <c:numRef>
              <c:f>'Figure 20'!$C$43:$C$81</c:f>
              <c:numCache>
                <c:formatCode>0%</c:formatCode>
                <c:ptCount val="39"/>
                <c:pt idx="0">
                  <c:v>0.5</c:v>
                </c:pt>
                <c:pt idx="1">
                  <c:v>0.5</c:v>
                </c:pt>
                <c:pt idx="2">
                  <c:v>0.57627118644067798</c:v>
                </c:pt>
                <c:pt idx="3">
                  <c:v>0.6428571428571429</c:v>
                </c:pt>
                <c:pt idx="4">
                  <c:v>0.55172413793103448</c:v>
                </c:pt>
                <c:pt idx="5">
                  <c:v>0.5</c:v>
                </c:pt>
                <c:pt idx="6">
                  <c:v>0.51851851851851849</c:v>
                </c:pt>
                <c:pt idx="7">
                  <c:v>0.33333333333333331</c:v>
                </c:pt>
                <c:pt idx="8">
                  <c:v>0.5892857142857143</c:v>
                </c:pt>
                <c:pt idx="9">
                  <c:v>0.5714285714285714</c:v>
                </c:pt>
                <c:pt idx="10">
                  <c:v>0.7142857142857143</c:v>
                </c:pt>
                <c:pt idx="11">
                  <c:v>0.54545454545454541</c:v>
                </c:pt>
                <c:pt idx="12">
                  <c:v>0.45652173913043476</c:v>
                </c:pt>
                <c:pt idx="13">
                  <c:v>0.70370370370370372</c:v>
                </c:pt>
                <c:pt idx="14">
                  <c:v>0.625</c:v>
                </c:pt>
                <c:pt idx="15">
                  <c:v>0.52941176470588236</c:v>
                </c:pt>
                <c:pt idx="16">
                  <c:v>0.68181818181818177</c:v>
                </c:pt>
                <c:pt idx="17">
                  <c:v>0.65</c:v>
                </c:pt>
                <c:pt idx="18">
                  <c:v>0.44444444444444442</c:v>
                </c:pt>
                <c:pt idx="19">
                  <c:v>0.59375</c:v>
                </c:pt>
                <c:pt idx="20">
                  <c:v>0.78260869565217395</c:v>
                </c:pt>
                <c:pt idx="21">
                  <c:v>0.73333333333333328</c:v>
                </c:pt>
                <c:pt idx="22">
                  <c:v>0.53333333333333333</c:v>
                </c:pt>
                <c:pt idx="23">
                  <c:v>0.6</c:v>
                </c:pt>
                <c:pt idx="24">
                  <c:v>0.72727272727272729</c:v>
                </c:pt>
                <c:pt idx="25">
                  <c:v>0.70588235294117652</c:v>
                </c:pt>
                <c:pt idx="26">
                  <c:v>0.5625</c:v>
                </c:pt>
                <c:pt idx="27">
                  <c:v>0.66666666666666663</c:v>
                </c:pt>
                <c:pt idx="28">
                  <c:v>0.70370370370370372</c:v>
                </c:pt>
                <c:pt idx="29">
                  <c:v>0.6</c:v>
                </c:pt>
                <c:pt idx="30">
                  <c:v>0.57692307692307687</c:v>
                </c:pt>
                <c:pt idx="31">
                  <c:v>0.5</c:v>
                </c:pt>
                <c:pt idx="32">
                  <c:v>0.69230769230769229</c:v>
                </c:pt>
                <c:pt idx="33">
                  <c:v>0.46666666666666667</c:v>
                </c:pt>
                <c:pt idx="34">
                  <c:v>0.58064516129032262</c:v>
                </c:pt>
                <c:pt idx="35">
                  <c:v>0.8</c:v>
                </c:pt>
                <c:pt idx="36">
                  <c:v>0.7142857142857143</c:v>
                </c:pt>
                <c:pt idx="37">
                  <c:v>0.7407407407407407</c:v>
                </c:pt>
                <c:pt idx="38">
                  <c:v>0.82352941176470584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8973386138162913"/>
          <c:y val="1.1440713910761156E-2"/>
          <c:w val="0.3294103264264960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20'!$B$4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20'!$A$5:$A$42</c:f>
              <c:strCache>
                <c:ptCount val="38"/>
                <c:pt idx="0">
                  <c:v>Venezuela*</c:v>
                </c:pt>
                <c:pt idx="1">
                  <c:v>Tanzania*</c:v>
                </c:pt>
                <c:pt idx="2">
                  <c:v>Chubut</c:v>
                </c:pt>
                <c:pt idx="3">
                  <c:v>Bolivia</c:v>
                </c:pt>
                <c:pt idx="4">
                  <c:v>Zimbabwe*</c:v>
                </c:pt>
                <c:pt idx="5">
                  <c:v>Mendoza</c:v>
                </c:pt>
                <c:pt idx="6">
                  <c:v>Santa Cruz</c:v>
                </c:pt>
                <c:pt idx="7">
                  <c:v>Mauritania*</c:v>
                </c:pt>
                <c:pt idx="8">
                  <c:v>Democratic Rep. of Congo (DRC)*</c:v>
                </c:pt>
                <c:pt idx="9">
                  <c:v>Zambia*</c:v>
                </c:pt>
                <c:pt idx="10">
                  <c:v>Russia*</c:v>
                </c:pt>
                <c:pt idx="11">
                  <c:v>Papua New Guinea*</c:v>
                </c:pt>
                <c:pt idx="12">
                  <c:v>Namibia*</c:v>
                </c:pt>
                <c:pt idx="13">
                  <c:v>La Rioja*</c:v>
                </c:pt>
                <c:pt idx="14">
                  <c:v>Catamarca</c:v>
                </c:pt>
                <c:pt idx="15">
                  <c:v>California</c:v>
                </c:pt>
                <c:pt idx="16">
                  <c:v>Mozambique*</c:v>
                </c:pt>
                <c:pt idx="17">
                  <c:v>Guyana*</c:v>
                </c:pt>
                <c:pt idx="18">
                  <c:v>Guinea (Conakry)*</c:v>
                </c:pt>
                <c:pt idx="19">
                  <c:v>Dominican Republic*</c:v>
                </c:pt>
                <c:pt idx="20">
                  <c:v>Northern Territory</c:v>
                </c:pt>
                <c:pt idx="21">
                  <c:v>Ecuador</c:v>
                </c:pt>
                <c:pt idx="22">
                  <c:v>San Juan</c:v>
                </c:pt>
                <c:pt idx="23">
                  <c:v>Brazil</c:v>
                </c:pt>
                <c:pt idx="24">
                  <c:v>Rio Negro*</c:v>
                </c:pt>
                <c:pt idx="25">
                  <c:v>Mexico</c:v>
                </c:pt>
                <c:pt idx="26">
                  <c:v>South Africa</c:v>
                </c:pt>
                <c:pt idx="27">
                  <c:v>Jujuy</c:v>
                </c:pt>
                <c:pt idx="28">
                  <c:v>Indonesia*</c:v>
                </c:pt>
                <c:pt idx="29">
                  <c:v>Greenland*</c:v>
                </c:pt>
                <c:pt idx="30">
                  <c:v>Northwest Territories</c:v>
                </c:pt>
                <c:pt idx="31">
                  <c:v>Salta</c:v>
                </c:pt>
                <c:pt idx="32">
                  <c:v>Colombia</c:v>
                </c:pt>
                <c:pt idx="33">
                  <c:v>Washington*</c:v>
                </c:pt>
                <c:pt idx="34">
                  <c:v>Turkey*</c:v>
                </c:pt>
                <c:pt idx="35">
                  <c:v>Manitoba</c:v>
                </c:pt>
                <c:pt idx="36">
                  <c:v>Minnesota*</c:v>
                </c:pt>
                <c:pt idx="37">
                  <c:v>New South Wales</c:v>
                </c:pt>
              </c:strCache>
            </c:strRef>
          </c:cat>
          <c:val>
            <c:numRef>
              <c:f>'Figure 20'!$B$5:$B$42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0.21428571428571427</c:v>
                </c:pt>
                <c:pt idx="7">
                  <c:v>0</c:v>
                </c:pt>
                <c:pt idx="8">
                  <c:v>0.1</c:v>
                </c:pt>
                <c:pt idx="9">
                  <c:v>0.16666666666666666</c:v>
                </c:pt>
                <c:pt idx="10">
                  <c:v>0.16666666666666666</c:v>
                </c:pt>
                <c:pt idx="11">
                  <c:v>0.1111111111111111</c:v>
                </c:pt>
                <c:pt idx="12">
                  <c:v>0</c:v>
                </c:pt>
                <c:pt idx="13">
                  <c:v>0.22222222222222221</c:v>
                </c:pt>
                <c:pt idx="14">
                  <c:v>0.1111111111111111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0.2</c:v>
                </c:pt>
                <c:pt idx="20">
                  <c:v>5.8823529411764705E-2</c:v>
                </c:pt>
                <c:pt idx="21">
                  <c:v>5.8823529411764705E-2</c:v>
                </c:pt>
                <c:pt idx="22">
                  <c:v>0.15789473684210525</c:v>
                </c:pt>
                <c:pt idx="23">
                  <c:v>5.2631578947368418E-2</c:v>
                </c:pt>
                <c:pt idx="24">
                  <c:v>0.42857142857142855</c:v>
                </c:pt>
                <c:pt idx="25">
                  <c:v>3.5714285714285712E-2</c:v>
                </c:pt>
                <c:pt idx="26">
                  <c:v>0</c:v>
                </c:pt>
                <c:pt idx="27">
                  <c:v>0.16666666666666666</c:v>
                </c:pt>
                <c:pt idx="28">
                  <c:v>0</c:v>
                </c:pt>
                <c:pt idx="29">
                  <c:v>0</c:v>
                </c:pt>
                <c:pt idx="30">
                  <c:v>7.1428571428571425E-2</c:v>
                </c:pt>
                <c:pt idx="31">
                  <c:v>0.29166666666666669</c:v>
                </c:pt>
                <c:pt idx="32">
                  <c:v>9.0909090909090912E-2</c:v>
                </c:pt>
                <c:pt idx="33">
                  <c:v>0.1111111111111111</c:v>
                </c:pt>
                <c:pt idx="34">
                  <c:v>0.2857142857142857</c:v>
                </c:pt>
                <c:pt idx="35">
                  <c:v>6.4516129032258063E-2</c:v>
                </c:pt>
                <c:pt idx="36">
                  <c:v>0.2</c:v>
                </c:pt>
                <c:pt idx="37">
                  <c:v>0.13513513513513514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20'!$C$4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20'!$A$5:$A$42</c:f>
              <c:strCache>
                <c:ptCount val="38"/>
                <c:pt idx="0">
                  <c:v>Venezuela*</c:v>
                </c:pt>
                <c:pt idx="1">
                  <c:v>Tanzania*</c:v>
                </c:pt>
                <c:pt idx="2">
                  <c:v>Chubut</c:v>
                </c:pt>
                <c:pt idx="3">
                  <c:v>Bolivia</c:v>
                </c:pt>
                <c:pt idx="4">
                  <c:v>Zimbabwe*</c:v>
                </c:pt>
                <c:pt idx="5">
                  <c:v>Mendoza</c:v>
                </c:pt>
                <c:pt idx="6">
                  <c:v>Santa Cruz</c:v>
                </c:pt>
                <c:pt idx="7">
                  <c:v>Mauritania*</c:v>
                </c:pt>
                <c:pt idx="8">
                  <c:v>Democratic Rep. of Congo (DRC)*</c:v>
                </c:pt>
                <c:pt idx="9">
                  <c:v>Zambia*</c:v>
                </c:pt>
                <c:pt idx="10">
                  <c:v>Russia*</c:v>
                </c:pt>
                <c:pt idx="11">
                  <c:v>Papua New Guinea*</c:v>
                </c:pt>
                <c:pt idx="12">
                  <c:v>Namibia*</c:v>
                </c:pt>
                <c:pt idx="13">
                  <c:v>La Rioja*</c:v>
                </c:pt>
                <c:pt idx="14">
                  <c:v>Catamarca</c:v>
                </c:pt>
                <c:pt idx="15">
                  <c:v>California</c:v>
                </c:pt>
                <c:pt idx="16">
                  <c:v>Mozambique*</c:v>
                </c:pt>
                <c:pt idx="17">
                  <c:v>Guyana*</c:v>
                </c:pt>
                <c:pt idx="18">
                  <c:v>Guinea (Conakry)*</c:v>
                </c:pt>
                <c:pt idx="19">
                  <c:v>Dominican Republic*</c:v>
                </c:pt>
                <c:pt idx="20">
                  <c:v>Northern Territory</c:v>
                </c:pt>
                <c:pt idx="21">
                  <c:v>Ecuador</c:v>
                </c:pt>
                <c:pt idx="22">
                  <c:v>San Juan</c:v>
                </c:pt>
                <c:pt idx="23">
                  <c:v>Brazil</c:v>
                </c:pt>
                <c:pt idx="24">
                  <c:v>Rio Negro*</c:v>
                </c:pt>
                <c:pt idx="25">
                  <c:v>Mexico</c:v>
                </c:pt>
                <c:pt idx="26">
                  <c:v>South Africa</c:v>
                </c:pt>
                <c:pt idx="27">
                  <c:v>Jujuy</c:v>
                </c:pt>
                <c:pt idx="28">
                  <c:v>Indonesia*</c:v>
                </c:pt>
                <c:pt idx="29">
                  <c:v>Greenland*</c:v>
                </c:pt>
                <c:pt idx="30">
                  <c:v>Northwest Territories</c:v>
                </c:pt>
                <c:pt idx="31">
                  <c:v>Salta</c:v>
                </c:pt>
                <c:pt idx="32">
                  <c:v>Colombia</c:v>
                </c:pt>
                <c:pt idx="33">
                  <c:v>Washington*</c:v>
                </c:pt>
                <c:pt idx="34">
                  <c:v>Turkey*</c:v>
                </c:pt>
                <c:pt idx="35">
                  <c:v>Manitoba</c:v>
                </c:pt>
                <c:pt idx="36">
                  <c:v>Minnesota*</c:v>
                </c:pt>
                <c:pt idx="37">
                  <c:v>New South Wales</c:v>
                </c:pt>
              </c:strCache>
            </c:strRef>
          </c:cat>
          <c:val>
            <c:numRef>
              <c:f>'Figure 20'!$C$5:$C$42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  <c:pt idx="3">
                  <c:v>0.15384615384615385</c:v>
                </c:pt>
                <c:pt idx="4">
                  <c:v>0.25</c:v>
                </c:pt>
                <c:pt idx="5">
                  <c:v>0.16666666666666666</c:v>
                </c:pt>
                <c:pt idx="6">
                  <c:v>7.1428571428571425E-2</c:v>
                </c:pt>
                <c:pt idx="7">
                  <c:v>0.2857142857142857</c:v>
                </c:pt>
                <c:pt idx="8">
                  <c:v>0.2</c:v>
                </c:pt>
                <c:pt idx="9">
                  <c:v>0.16666666666666666</c:v>
                </c:pt>
                <c:pt idx="10">
                  <c:v>0.16666666666666666</c:v>
                </c:pt>
                <c:pt idx="11">
                  <c:v>0.22222222222222221</c:v>
                </c:pt>
                <c:pt idx="12">
                  <c:v>0.33333333333333331</c:v>
                </c:pt>
                <c:pt idx="13">
                  <c:v>0.1111111111111111</c:v>
                </c:pt>
                <c:pt idx="14">
                  <c:v>0.22222222222222221</c:v>
                </c:pt>
                <c:pt idx="15">
                  <c:v>0.35714285714285715</c:v>
                </c:pt>
                <c:pt idx="16">
                  <c:v>0.4</c:v>
                </c:pt>
                <c:pt idx="17">
                  <c:v>0.2</c:v>
                </c:pt>
                <c:pt idx="18">
                  <c:v>0.4</c:v>
                </c:pt>
                <c:pt idx="19">
                  <c:v>0.2</c:v>
                </c:pt>
                <c:pt idx="20">
                  <c:v>0.35294117647058826</c:v>
                </c:pt>
                <c:pt idx="21">
                  <c:v>0.35294117647058826</c:v>
                </c:pt>
                <c:pt idx="22">
                  <c:v>0.26315789473684209</c:v>
                </c:pt>
                <c:pt idx="23">
                  <c:v>0.36842105263157893</c:v>
                </c:pt>
                <c:pt idx="24">
                  <c:v>0</c:v>
                </c:pt>
                <c:pt idx="25">
                  <c:v>0.39285714285714285</c:v>
                </c:pt>
                <c:pt idx="26">
                  <c:v>0.5</c:v>
                </c:pt>
                <c:pt idx="27">
                  <c:v>0.33333333333333331</c:v>
                </c:pt>
                <c:pt idx="28">
                  <c:v>0.5</c:v>
                </c:pt>
                <c:pt idx="29">
                  <c:v>0.5</c:v>
                </c:pt>
                <c:pt idx="30">
                  <c:v>0.4642857142857143</c:v>
                </c:pt>
                <c:pt idx="31">
                  <c:v>0.25</c:v>
                </c:pt>
                <c:pt idx="32">
                  <c:v>0.45454545454545453</c:v>
                </c:pt>
                <c:pt idx="33">
                  <c:v>0.44444444444444442</c:v>
                </c:pt>
                <c:pt idx="34">
                  <c:v>0.2857142857142857</c:v>
                </c:pt>
                <c:pt idx="35">
                  <c:v>0.5161290322580645</c:v>
                </c:pt>
                <c:pt idx="36">
                  <c:v>0.4</c:v>
                </c:pt>
                <c:pt idx="37">
                  <c:v>0.48648648648648651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0279561834194662"/>
          <c:y val="1.5689990789488323E-2"/>
          <c:w val="0.35236792852525289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21'!$A$43:$A$81</c:f>
              <c:strCache>
                <c:ptCount val="39"/>
                <c:pt idx="0">
                  <c:v>Victoria</c:v>
                </c:pt>
                <c:pt idx="1">
                  <c:v>Zambia*</c:v>
                </c:pt>
                <c:pt idx="2">
                  <c:v>Western Australia</c:v>
                </c:pt>
                <c:pt idx="3">
                  <c:v>Russia*</c:v>
                </c:pt>
                <c:pt idx="4">
                  <c:v>La Rioja*</c:v>
                </c:pt>
                <c:pt idx="5">
                  <c:v>New Brunswick</c:v>
                </c:pt>
                <c:pt idx="6">
                  <c:v>Minnesota*</c:v>
                </c:pt>
                <c:pt idx="7">
                  <c:v>Nova Scotia</c:v>
                </c:pt>
                <c:pt idx="8">
                  <c:v>Rio Negro*</c:v>
                </c:pt>
                <c:pt idx="9">
                  <c:v>Burkina Faso*</c:v>
                </c:pt>
                <c:pt idx="10">
                  <c:v>Catamarca</c:v>
                </c:pt>
                <c:pt idx="11">
                  <c:v>Chile</c:v>
                </c:pt>
                <c:pt idx="12">
                  <c:v>Sweden</c:v>
                </c:pt>
                <c:pt idx="13">
                  <c:v>San Juan</c:v>
                </c:pt>
                <c:pt idx="14">
                  <c:v>Saskatchewan</c:v>
                </c:pt>
                <c:pt idx="15">
                  <c:v>Alaska</c:v>
                </c:pt>
                <c:pt idx="16">
                  <c:v>Santa Cruz</c:v>
                </c:pt>
                <c:pt idx="17">
                  <c:v>Salta</c:v>
                </c:pt>
                <c:pt idx="18">
                  <c:v>Michigan*</c:v>
                </c:pt>
                <c:pt idx="19">
                  <c:v>Guyana*</c:v>
                </c:pt>
                <c:pt idx="20">
                  <c:v>Dominican Republic*</c:v>
                </c:pt>
                <c:pt idx="21">
                  <c:v>Finland</c:v>
                </c:pt>
                <c:pt idx="22">
                  <c:v>Greenland*</c:v>
                </c:pt>
                <c:pt idx="23">
                  <c:v>Newfoundland &amp; Labrador</c:v>
                </c:pt>
                <c:pt idx="24">
                  <c:v>Spain*</c:v>
                </c:pt>
                <c:pt idx="25">
                  <c:v>New Mexico*</c:v>
                </c:pt>
                <c:pt idx="26">
                  <c:v>Colorado</c:v>
                </c:pt>
                <c:pt idx="27">
                  <c:v>Wyoming*</c:v>
                </c:pt>
                <c:pt idx="28">
                  <c:v>Washington*</c:v>
                </c:pt>
                <c:pt idx="29">
                  <c:v>Mali*</c:v>
                </c:pt>
                <c:pt idx="30">
                  <c:v>Utah</c:v>
                </c:pt>
                <c:pt idx="31">
                  <c:v>Idaho</c:v>
                </c:pt>
                <c:pt idx="32">
                  <c:v>Montana</c:v>
                </c:pt>
                <c:pt idx="33">
                  <c:v>Nevada</c:v>
                </c:pt>
                <c:pt idx="34">
                  <c:v>Arizona</c:v>
                </c:pt>
                <c:pt idx="35">
                  <c:v>Portugal*</c:v>
                </c:pt>
                <c:pt idx="36">
                  <c:v>Northern Ireland*</c:v>
                </c:pt>
                <c:pt idx="37">
                  <c:v>Ireland, Republic of</c:v>
                </c:pt>
                <c:pt idx="38">
                  <c:v>Botswana*</c:v>
                </c:pt>
              </c:strCache>
            </c:strRef>
          </c:cat>
          <c:val>
            <c:numRef>
              <c:f>'Figure 21'!$B$43:$B$81</c:f>
              <c:numCache>
                <c:formatCode>0%</c:formatCode>
                <c:ptCount val="39"/>
                <c:pt idx="0">
                  <c:v>7.1428571428571425E-2</c:v>
                </c:pt>
                <c:pt idx="1">
                  <c:v>0.16666666666666666</c:v>
                </c:pt>
                <c:pt idx="2">
                  <c:v>0.15151515151515152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0.14285714285714285</c:v>
                </c:pt>
                <c:pt idx="6">
                  <c:v>0.1111111111111111</c:v>
                </c:pt>
                <c:pt idx="7">
                  <c:v>8.6956521739130432E-2</c:v>
                </c:pt>
                <c:pt idx="8">
                  <c:v>0.42857142857142855</c:v>
                </c:pt>
                <c:pt idx="9">
                  <c:v>0</c:v>
                </c:pt>
                <c:pt idx="10">
                  <c:v>0.1111111111111111</c:v>
                </c:pt>
                <c:pt idx="11">
                  <c:v>0.13793103448275862</c:v>
                </c:pt>
                <c:pt idx="12">
                  <c:v>0.13333333333333333</c:v>
                </c:pt>
                <c:pt idx="13">
                  <c:v>0.21052631578947367</c:v>
                </c:pt>
                <c:pt idx="14">
                  <c:v>0.28125</c:v>
                </c:pt>
                <c:pt idx="15">
                  <c:v>0.38709677419354838</c:v>
                </c:pt>
                <c:pt idx="16">
                  <c:v>0.21428571428571427</c:v>
                </c:pt>
                <c:pt idx="17">
                  <c:v>0.29166666666666669</c:v>
                </c:pt>
                <c:pt idx="18">
                  <c:v>0.2</c:v>
                </c:pt>
                <c:pt idx="19">
                  <c:v>0.2</c:v>
                </c:pt>
                <c:pt idx="20">
                  <c:v>0</c:v>
                </c:pt>
                <c:pt idx="21">
                  <c:v>0.29411764705882354</c:v>
                </c:pt>
                <c:pt idx="22">
                  <c:v>0</c:v>
                </c:pt>
                <c:pt idx="23">
                  <c:v>0.29629629629629628</c:v>
                </c:pt>
                <c:pt idx="24">
                  <c:v>0.42857142857142855</c:v>
                </c:pt>
                <c:pt idx="25">
                  <c:v>0.2857142857142857</c:v>
                </c:pt>
                <c:pt idx="26">
                  <c:v>0.13333333333333333</c:v>
                </c:pt>
                <c:pt idx="27">
                  <c:v>0.25</c:v>
                </c:pt>
                <c:pt idx="28">
                  <c:v>0.25</c:v>
                </c:pt>
                <c:pt idx="29">
                  <c:v>0.125</c:v>
                </c:pt>
                <c:pt idx="30">
                  <c:v>0.27272727272727271</c:v>
                </c:pt>
                <c:pt idx="31">
                  <c:v>0.35714285714285715</c:v>
                </c:pt>
                <c:pt idx="32">
                  <c:v>0.33333333333333331</c:v>
                </c:pt>
                <c:pt idx="33">
                  <c:v>0.38</c:v>
                </c:pt>
                <c:pt idx="34">
                  <c:v>0.4</c:v>
                </c:pt>
                <c:pt idx="35">
                  <c:v>0.16666666666666666</c:v>
                </c:pt>
                <c:pt idx="36">
                  <c:v>0.33333333333333331</c:v>
                </c:pt>
                <c:pt idx="37">
                  <c:v>0.41666666666666669</c:v>
                </c:pt>
                <c:pt idx="38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21'!$A$43:$A$81</c:f>
              <c:strCache>
                <c:ptCount val="39"/>
                <c:pt idx="0">
                  <c:v>Victoria</c:v>
                </c:pt>
                <c:pt idx="1">
                  <c:v>Zambia*</c:v>
                </c:pt>
                <c:pt idx="2">
                  <c:v>Western Australia</c:v>
                </c:pt>
                <c:pt idx="3">
                  <c:v>Russia*</c:v>
                </c:pt>
                <c:pt idx="4">
                  <c:v>La Rioja*</c:v>
                </c:pt>
                <c:pt idx="5">
                  <c:v>New Brunswick</c:v>
                </c:pt>
                <c:pt idx="6">
                  <c:v>Minnesota*</c:v>
                </c:pt>
                <c:pt idx="7">
                  <c:v>Nova Scotia</c:v>
                </c:pt>
                <c:pt idx="8">
                  <c:v>Rio Negro*</c:v>
                </c:pt>
                <c:pt idx="9">
                  <c:v>Burkina Faso*</c:v>
                </c:pt>
                <c:pt idx="10">
                  <c:v>Catamarca</c:v>
                </c:pt>
                <c:pt idx="11">
                  <c:v>Chile</c:v>
                </c:pt>
                <c:pt idx="12">
                  <c:v>Sweden</c:v>
                </c:pt>
                <c:pt idx="13">
                  <c:v>San Juan</c:v>
                </c:pt>
                <c:pt idx="14">
                  <c:v>Saskatchewan</c:v>
                </c:pt>
                <c:pt idx="15">
                  <c:v>Alaska</c:v>
                </c:pt>
                <c:pt idx="16">
                  <c:v>Santa Cruz</c:v>
                </c:pt>
                <c:pt idx="17">
                  <c:v>Salta</c:v>
                </c:pt>
                <c:pt idx="18">
                  <c:v>Michigan*</c:v>
                </c:pt>
                <c:pt idx="19">
                  <c:v>Guyana*</c:v>
                </c:pt>
                <c:pt idx="20">
                  <c:v>Dominican Republic*</c:v>
                </c:pt>
                <c:pt idx="21">
                  <c:v>Finland</c:v>
                </c:pt>
                <c:pt idx="22">
                  <c:v>Greenland*</c:v>
                </c:pt>
                <c:pt idx="23">
                  <c:v>Newfoundland &amp; Labrador</c:v>
                </c:pt>
                <c:pt idx="24">
                  <c:v>Spain*</c:v>
                </c:pt>
                <c:pt idx="25">
                  <c:v>New Mexico*</c:v>
                </c:pt>
                <c:pt idx="26">
                  <c:v>Colorado</c:v>
                </c:pt>
                <c:pt idx="27">
                  <c:v>Wyoming*</c:v>
                </c:pt>
                <c:pt idx="28">
                  <c:v>Washington*</c:v>
                </c:pt>
                <c:pt idx="29">
                  <c:v>Mali*</c:v>
                </c:pt>
                <c:pt idx="30">
                  <c:v>Utah</c:v>
                </c:pt>
                <c:pt idx="31">
                  <c:v>Idaho</c:v>
                </c:pt>
                <c:pt idx="32">
                  <c:v>Montana</c:v>
                </c:pt>
                <c:pt idx="33">
                  <c:v>Nevada</c:v>
                </c:pt>
                <c:pt idx="34">
                  <c:v>Arizona</c:v>
                </c:pt>
                <c:pt idx="35">
                  <c:v>Portugal*</c:v>
                </c:pt>
                <c:pt idx="36">
                  <c:v>Northern Ireland*</c:v>
                </c:pt>
                <c:pt idx="37">
                  <c:v>Ireland, Republic of</c:v>
                </c:pt>
                <c:pt idx="38">
                  <c:v>Botswana*</c:v>
                </c:pt>
              </c:strCache>
            </c:strRef>
          </c:cat>
          <c:val>
            <c:numRef>
              <c:f>'Figure 21'!$C$43:$C$81</c:f>
              <c:numCache>
                <c:formatCode>0%</c:formatCode>
                <c:ptCount val="39"/>
                <c:pt idx="0">
                  <c:v>0.5714285714285714</c:v>
                </c:pt>
                <c:pt idx="1">
                  <c:v>0.5</c:v>
                </c:pt>
                <c:pt idx="2">
                  <c:v>0.51515151515151514</c:v>
                </c:pt>
                <c:pt idx="3">
                  <c:v>0.5</c:v>
                </c:pt>
                <c:pt idx="4">
                  <c:v>0.44444444444444442</c:v>
                </c:pt>
                <c:pt idx="5">
                  <c:v>0.52380952380952384</c:v>
                </c:pt>
                <c:pt idx="6">
                  <c:v>0.55555555555555558</c:v>
                </c:pt>
                <c:pt idx="7">
                  <c:v>0.60869565217391308</c:v>
                </c:pt>
                <c:pt idx="8">
                  <c:v>0.2857142857142857</c:v>
                </c:pt>
                <c:pt idx="9">
                  <c:v>0.7142857142857143</c:v>
                </c:pt>
                <c:pt idx="10">
                  <c:v>0.61111111111111116</c:v>
                </c:pt>
                <c:pt idx="11">
                  <c:v>0.58620689655172409</c:v>
                </c:pt>
                <c:pt idx="12">
                  <c:v>0.6</c:v>
                </c:pt>
                <c:pt idx="13">
                  <c:v>0.52631578947368418</c:v>
                </c:pt>
                <c:pt idx="14">
                  <c:v>0.46875</c:v>
                </c:pt>
                <c:pt idx="15">
                  <c:v>0.38709677419354838</c:v>
                </c:pt>
                <c:pt idx="16">
                  <c:v>0.5714285714285714</c:v>
                </c:pt>
                <c:pt idx="17">
                  <c:v>0.5</c:v>
                </c:pt>
                <c:pt idx="18">
                  <c:v>0.6</c:v>
                </c:pt>
                <c:pt idx="19">
                  <c:v>0.6</c:v>
                </c:pt>
                <c:pt idx="20">
                  <c:v>0.8</c:v>
                </c:pt>
                <c:pt idx="21">
                  <c:v>0.52941176470588236</c:v>
                </c:pt>
                <c:pt idx="22">
                  <c:v>0.83333333333333337</c:v>
                </c:pt>
                <c:pt idx="23">
                  <c:v>0.55555555555555558</c:v>
                </c:pt>
                <c:pt idx="24">
                  <c:v>0.42857142857142855</c:v>
                </c:pt>
                <c:pt idx="25">
                  <c:v>0.5714285714285714</c:v>
                </c:pt>
                <c:pt idx="26">
                  <c:v>0.73333333333333328</c:v>
                </c:pt>
                <c:pt idx="27">
                  <c:v>0.625</c:v>
                </c:pt>
                <c:pt idx="28">
                  <c:v>0.625</c:v>
                </c:pt>
                <c:pt idx="29">
                  <c:v>0.75</c:v>
                </c:pt>
                <c:pt idx="30">
                  <c:v>0.63636363636363635</c:v>
                </c:pt>
                <c:pt idx="31">
                  <c:v>0.5714285714285714</c:v>
                </c:pt>
                <c:pt idx="32">
                  <c:v>0.6</c:v>
                </c:pt>
                <c:pt idx="33">
                  <c:v>0.57999999999999996</c:v>
                </c:pt>
                <c:pt idx="34">
                  <c:v>0.56000000000000005</c:v>
                </c:pt>
                <c:pt idx="35">
                  <c:v>0.83333333333333337</c:v>
                </c:pt>
                <c:pt idx="36">
                  <c:v>0.66666666666666663</c:v>
                </c:pt>
                <c:pt idx="37">
                  <c:v>0.58333333333333337</c:v>
                </c:pt>
                <c:pt idx="38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7555207419946535"/>
          <c:y val="9.370589716479508E-3"/>
          <c:w val="0.39599350835520641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21'!$B$4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21'!$A$5:$A$42</c:f>
              <c:strCache>
                <c:ptCount val="38"/>
                <c:pt idx="0">
                  <c:v>Venezuela*</c:v>
                </c:pt>
                <c:pt idx="1">
                  <c:v>Bolivia</c:v>
                </c:pt>
                <c:pt idx="2">
                  <c:v>Zimbabwe*</c:v>
                </c:pt>
                <c:pt idx="3">
                  <c:v>Guinea (Conakry)*</c:v>
                </c:pt>
                <c:pt idx="4">
                  <c:v>British Columbia</c:v>
                </c:pt>
                <c:pt idx="5">
                  <c:v>Papua New Guinea*</c:v>
                </c:pt>
                <c:pt idx="6">
                  <c:v>Manitoba</c:v>
                </c:pt>
                <c:pt idx="7">
                  <c:v>Yukon</c:v>
                </c:pt>
                <c:pt idx="8">
                  <c:v>Ecuador</c:v>
                </c:pt>
                <c:pt idx="9">
                  <c:v>South Africa</c:v>
                </c:pt>
                <c:pt idx="10">
                  <c:v>Northwest Territories</c:v>
                </c:pt>
                <c:pt idx="11">
                  <c:v>New South Wales</c:v>
                </c:pt>
                <c:pt idx="12">
                  <c:v>Ontario</c:v>
                </c:pt>
                <c:pt idx="13">
                  <c:v>Colombia</c:v>
                </c:pt>
                <c:pt idx="14">
                  <c:v>Tanzania*</c:v>
                </c:pt>
                <c:pt idx="15">
                  <c:v>Mozambique*</c:v>
                </c:pt>
                <c:pt idx="16">
                  <c:v>Mexico</c:v>
                </c:pt>
                <c:pt idx="17">
                  <c:v>Turkey*</c:v>
                </c:pt>
                <c:pt idx="18">
                  <c:v>Mauritania*</c:v>
                </c:pt>
                <c:pt idx="19">
                  <c:v>Queensland</c:v>
                </c:pt>
                <c:pt idx="20">
                  <c:v>Namibia*</c:v>
                </c:pt>
                <c:pt idx="21">
                  <c:v>Indonesia*</c:v>
                </c:pt>
                <c:pt idx="22">
                  <c:v>Alberta</c:v>
                </c:pt>
                <c:pt idx="23">
                  <c:v>Nunavut</c:v>
                </c:pt>
                <c:pt idx="24">
                  <c:v>Northern Territory</c:v>
                </c:pt>
                <c:pt idx="25">
                  <c:v>South Australia</c:v>
                </c:pt>
                <c:pt idx="26">
                  <c:v>California</c:v>
                </c:pt>
                <c:pt idx="27">
                  <c:v>Peru</c:v>
                </c:pt>
                <c:pt idx="28">
                  <c:v>Democratic Rep. of Congo (DRC)*</c:v>
                </c:pt>
                <c:pt idx="29">
                  <c:v>Mendoza</c:v>
                </c:pt>
                <c:pt idx="30">
                  <c:v>Ghana*</c:v>
                </c:pt>
                <c:pt idx="31">
                  <c:v>New Zealand*</c:v>
                </c:pt>
                <c:pt idx="32">
                  <c:v>Jujuy</c:v>
                </c:pt>
                <c:pt idx="33">
                  <c:v>Chubut</c:v>
                </c:pt>
                <c:pt idx="34">
                  <c:v>Tasmania*</c:v>
                </c:pt>
                <c:pt idx="35">
                  <c:v>Quebec</c:v>
                </c:pt>
                <c:pt idx="36">
                  <c:v>Brazil</c:v>
                </c:pt>
                <c:pt idx="37">
                  <c:v>Norway</c:v>
                </c:pt>
              </c:strCache>
            </c:strRef>
          </c:cat>
          <c:val>
            <c:numRef>
              <c:f>'Figure 21'!$B$5:$B$42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0.1111111111111111</c:v>
                </c:pt>
                <c:pt idx="6">
                  <c:v>6.4516129032258063E-2</c:v>
                </c:pt>
                <c:pt idx="7">
                  <c:v>9.7560975609756101E-2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2.7777777777777776E-2</c:v>
                </c:pt>
                <c:pt idx="12">
                  <c:v>5.3571428571428568E-2</c:v>
                </c:pt>
                <c:pt idx="13">
                  <c:v>9.0909090909090912E-2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0.14285714285714285</c:v>
                </c:pt>
                <c:pt idx="18">
                  <c:v>0.14285714285714285</c:v>
                </c:pt>
                <c:pt idx="19">
                  <c:v>3.7037037037037035E-2</c:v>
                </c:pt>
                <c:pt idx="20">
                  <c:v>0</c:v>
                </c:pt>
                <c:pt idx="21">
                  <c:v>0</c:v>
                </c:pt>
                <c:pt idx="22">
                  <c:v>6.25E-2</c:v>
                </c:pt>
                <c:pt idx="23">
                  <c:v>0.14814814814814814</c:v>
                </c:pt>
                <c:pt idx="24">
                  <c:v>0</c:v>
                </c:pt>
                <c:pt idx="25">
                  <c:v>0.26666666666666666</c:v>
                </c:pt>
                <c:pt idx="26">
                  <c:v>0</c:v>
                </c:pt>
                <c:pt idx="27">
                  <c:v>9.6774193548387094E-2</c:v>
                </c:pt>
                <c:pt idx="28">
                  <c:v>0.1111111111111111</c:v>
                </c:pt>
                <c:pt idx="29">
                  <c:v>8.3333333333333329E-2</c:v>
                </c:pt>
                <c:pt idx="30">
                  <c:v>0</c:v>
                </c:pt>
                <c:pt idx="31">
                  <c:v>0.2</c:v>
                </c:pt>
                <c:pt idx="32">
                  <c:v>5.5555555555555552E-2</c:v>
                </c:pt>
                <c:pt idx="33">
                  <c:v>7.6923076923076927E-2</c:v>
                </c:pt>
                <c:pt idx="34">
                  <c:v>0</c:v>
                </c:pt>
                <c:pt idx="35">
                  <c:v>0.2391304347826087</c:v>
                </c:pt>
                <c:pt idx="36">
                  <c:v>5.2631578947368418E-2</c:v>
                </c:pt>
                <c:pt idx="37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21'!$C$4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21'!$A$5:$A$42</c:f>
              <c:strCache>
                <c:ptCount val="38"/>
                <c:pt idx="0">
                  <c:v>Venezuela*</c:v>
                </c:pt>
                <c:pt idx="1">
                  <c:v>Bolivia</c:v>
                </c:pt>
                <c:pt idx="2">
                  <c:v>Zimbabwe*</c:v>
                </c:pt>
                <c:pt idx="3">
                  <c:v>Guinea (Conakry)*</c:v>
                </c:pt>
                <c:pt idx="4">
                  <c:v>British Columbia</c:v>
                </c:pt>
                <c:pt idx="5">
                  <c:v>Papua New Guinea*</c:v>
                </c:pt>
                <c:pt idx="6">
                  <c:v>Manitoba</c:v>
                </c:pt>
                <c:pt idx="7">
                  <c:v>Yukon</c:v>
                </c:pt>
                <c:pt idx="8">
                  <c:v>Ecuador</c:v>
                </c:pt>
                <c:pt idx="9">
                  <c:v>South Africa</c:v>
                </c:pt>
                <c:pt idx="10">
                  <c:v>Northwest Territories</c:v>
                </c:pt>
                <c:pt idx="11">
                  <c:v>New South Wales</c:v>
                </c:pt>
                <c:pt idx="12">
                  <c:v>Ontario</c:v>
                </c:pt>
                <c:pt idx="13">
                  <c:v>Colombia</c:v>
                </c:pt>
                <c:pt idx="14">
                  <c:v>Tanzania*</c:v>
                </c:pt>
                <c:pt idx="15">
                  <c:v>Mozambique*</c:v>
                </c:pt>
                <c:pt idx="16">
                  <c:v>Mexico</c:v>
                </c:pt>
                <c:pt idx="17">
                  <c:v>Turkey*</c:v>
                </c:pt>
                <c:pt idx="18">
                  <c:v>Mauritania*</c:v>
                </c:pt>
                <c:pt idx="19">
                  <c:v>Queensland</c:v>
                </c:pt>
                <c:pt idx="20">
                  <c:v>Namibia*</c:v>
                </c:pt>
                <c:pt idx="21">
                  <c:v>Indonesia*</c:v>
                </c:pt>
                <c:pt idx="22">
                  <c:v>Alberta</c:v>
                </c:pt>
                <c:pt idx="23">
                  <c:v>Nunavut</c:v>
                </c:pt>
                <c:pt idx="24">
                  <c:v>Northern Territory</c:v>
                </c:pt>
                <c:pt idx="25">
                  <c:v>South Australia</c:v>
                </c:pt>
                <c:pt idx="26">
                  <c:v>California</c:v>
                </c:pt>
                <c:pt idx="27">
                  <c:v>Peru</c:v>
                </c:pt>
                <c:pt idx="28">
                  <c:v>Democratic Rep. of Congo (DRC)*</c:v>
                </c:pt>
                <c:pt idx="29">
                  <c:v>Mendoza</c:v>
                </c:pt>
                <c:pt idx="30">
                  <c:v>Ghana*</c:v>
                </c:pt>
                <c:pt idx="31">
                  <c:v>New Zealand*</c:v>
                </c:pt>
                <c:pt idx="32">
                  <c:v>Jujuy</c:v>
                </c:pt>
                <c:pt idx="33">
                  <c:v>Chubut</c:v>
                </c:pt>
                <c:pt idx="34">
                  <c:v>Tasmania*</c:v>
                </c:pt>
                <c:pt idx="35">
                  <c:v>Quebec</c:v>
                </c:pt>
                <c:pt idx="36">
                  <c:v>Brazil</c:v>
                </c:pt>
                <c:pt idx="37">
                  <c:v>Norway</c:v>
                </c:pt>
              </c:strCache>
            </c:strRef>
          </c:cat>
          <c:val>
            <c:numRef>
              <c:f>'Figure 21'!$C$5:$C$42</c:f>
              <c:numCache>
                <c:formatCode>0%</c:formatCode>
                <c:ptCount val="38"/>
                <c:pt idx="0">
                  <c:v>0</c:v>
                </c:pt>
                <c:pt idx="1">
                  <c:v>7.6923076923076927E-2</c:v>
                </c:pt>
                <c:pt idx="2">
                  <c:v>0.125</c:v>
                </c:pt>
                <c:pt idx="3">
                  <c:v>0</c:v>
                </c:pt>
                <c:pt idx="4">
                  <c:v>0.21666666666666667</c:v>
                </c:pt>
                <c:pt idx="5">
                  <c:v>0.1111111111111111</c:v>
                </c:pt>
                <c:pt idx="6">
                  <c:v>0.19354838709677419</c:v>
                </c:pt>
                <c:pt idx="7">
                  <c:v>0.17073170731707318</c:v>
                </c:pt>
                <c:pt idx="8">
                  <c:v>0.29411764705882354</c:v>
                </c:pt>
                <c:pt idx="9">
                  <c:v>0.3125</c:v>
                </c:pt>
                <c:pt idx="10">
                  <c:v>0.32142857142857145</c:v>
                </c:pt>
                <c:pt idx="11">
                  <c:v>0.30555555555555558</c:v>
                </c:pt>
                <c:pt idx="12">
                  <c:v>0.30357142857142855</c:v>
                </c:pt>
                <c:pt idx="13">
                  <c:v>0.27272727272727271</c:v>
                </c:pt>
                <c:pt idx="14">
                  <c:v>0.375</c:v>
                </c:pt>
                <c:pt idx="15">
                  <c:v>0.4</c:v>
                </c:pt>
                <c:pt idx="16">
                  <c:v>0.40740740740740738</c:v>
                </c:pt>
                <c:pt idx="17">
                  <c:v>0.2857142857142857</c:v>
                </c:pt>
                <c:pt idx="18">
                  <c:v>0.2857142857142857</c:v>
                </c:pt>
                <c:pt idx="19">
                  <c:v>0.40740740740740738</c:v>
                </c:pt>
                <c:pt idx="20">
                  <c:v>0.5</c:v>
                </c:pt>
                <c:pt idx="21">
                  <c:v>0.5</c:v>
                </c:pt>
                <c:pt idx="22">
                  <c:v>0.4375</c:v>
                </c:pt>
                <c:pt idx="23">
                  <c:v>0.37037037037037035</c:v>
                </c:pt>
                <c:pt idx="24">
                  <c:v>0.52941176470588236</c:v>
                </c:pt>
                <c:pt idx="25">
                  <c:v>0.26666666666666666</c:v>
                </c:pt>
                <c:pt idx="26">
                  <c:v>0.53846153846153844</c:v>
                </c:pt>
                <c:pt idx="27">
                  <c:v>0.45161290322580644</c:v>
                </c:pt>
                <c:pt idx="28">
                  <c:v>0.44444444444444442</c:v>
                </c:pt>
                <c:pt idx="29">
                  <c:v>0.5</c:v>
                </c:pt>
                <c:pt idx="30">
                  <c:v>0.6</c:v>
                </c:pt>
                <c:pt idx="31">
                  <c:v>0.4</c:v>
                </c:pt>
                <c:pt idx="32">
                  <c:v>0.55555555555555558</c:v>
                </c:pt>
                <c:pt idx="33">
                  <c:v>0.53846153846153844</c:v>
                </c:pt>
                <c:pt idx="34">
                  <c:v>0.625</c:v>
                </c:pt>
                <c:pt idx="35">
                  <c:v>0.39130434782608697</c:v>
                </c:pt>
                <c:pt idx="36">
                  <c:v>0.57894736842105265</c:v>
                </c:pt>
                <c:pt idx="37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152184048556959"/>
          <c:y val="1.1440670637934669E-2"/>
          <c:w val="0.34356007532079225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22'!$A$43:$A$81</c:f>
              <c:strCache>
                <c:ptCount val="39"/>
                <c:pt idx="0">
                  <c:v>Jujuy</c:v>
                </c:pt>
                <c:pt idx="1">
                  <c:v>Chile</c:v>
                </c:pt>
                <c:pt idx="2">
                  <c:v>Zimbabwe*</c:v>
                </c:pt>
                <c:pt idx="3">
                  <c:v>Norway</c:v>
                </c:pt>
                <c:pt idx="4">
                  <c:v>Quebec</c:v>
                </c:pt>
                <c:pt idx="5">
                  <c:v>Portugal*</c:v>
                </c:pt>
                <c:pt idx="6">
                  <c:v>Papua New Guinea*</c:v>
                </c:pt>
                <c:pt idx="7">
                  <c:v>Northern Ireland*</c:v>
                </c:pt>
                <c:pt idx="8">
                  <c:v>Namibia*</c:v>
                </c:pt>
                <c:pt idx="9">
                  <c:v>Catamarca</c:v>
                </c:pt>
                <c:pt idx="10">
                  <c:v>New Brunswick</c:v>
                </c:pt>
                <c:pt idx="11">
                  <c:v>Saskatchewan</c:v>
                </c:pt>
                <c:pt idx="12">
                  <c:v>Utah</c:v>
                </c:pt>
                <c:pt idx="13">
                  <c:v>Alberta</c:v>
                </c:pt>
                <c:pt idx="14">
                  <c:v>Rio Negro*</c:v>
                </c:pt>
                <c:pt idx="15">
                  <c:v>Idaho</c:v>
                </c:pt>
                <c:pt idx="16">
                  <c:v>Burkina Faso*</c:v>
                </c:pt>
                <c:pt idx="17">
                  <c:v>Tanzania*</c:v>
                </c:pt>
                <c:pt idx="18">
                  <c:v>Salta</c:v>
                </c:pt>
                <c:pt idx="19">
                  <c:v>Ireland, Republic of</c:v>
                </c:pt>
                <c:pt idx="20">
                  <c:v>Indonesia*</c:v>
                </c:pt>
                <c:pt idx="21">
                  <c:v>Arizona</c:v>
                </c:pt>
                <c:pt idx="22">
                  <c:v>New Mexico*</c:v>
                </c:pt>
                <c:pt idx="23">
                  <c:v>Sweden</c:v>
                </c:pt>
                <c:pt idx="24">
                  <c:v>Ghana*</c:v>
                </c:pt>
                <c:pt idx="25">
                  <c:v>Democratic Rep. of Congo (DRC)*</c:v>
                </c:pt>
                <c:pt idx="26">
                  <c:v>Mozambique*</c:v>
                </c:pt>
                <c:pt idx="27">
                  <c:v>Guinea (Conakry)*</c:v>
                </c:pt>
                <c:pt idx="28">
                  <c:v>Dominican Republic*</c:v>
                </c:pt>
                <c:pt idx="29">
                  <c:v>Nevada</c:v>
                </c:pt>
                <c:pt idx="30">
                  <c:v>South Africa</c:v>
                </c:pt>
                <c:pt idx="31">
                  <c:v>Newfoundland &amp; Labrador</c:v>
                </c:pt>
                <c:pt idx="32">
                  <c:v>Finland</c:v>
                </c:pt>
                <c:pt idx="33">
                  <c:v>Zambia*</c:v>
                </c:pt>
                <c:pt idx="34">
                  <c:v>Russia*</c:v>
                </c:pt>
                <c:pt idx="35">
                  <c:v>Mauritania*</c:v>
                </c:pt>
                <c:pt idx="36">
                  <c:v>Mali*</c:v>
                </c:pt>
                <c:pt idx="37">
                  <c:v>Wyoming*</c:v>
                </c:pt>
                <c:pt idx="38">
                  <c:v>Botswana*</c:v>
                </c:pt>
              </c:strCache>
            </c:strRef>
          </c:cat>
          <c:val>
            <c:numRef>
              <c:f>'Figure 22'!$B$43:$B$81</c:f>
              <c:numCache>
                <c:formatCode>0%</c:formatCode>
                <c:ptCount val="39"/>
                <c:pt idx="0">
                  <c:v>0.16666666666666666</c:v>
                </c:pt>
                <c:pt idx="1">
                  <c:v>6.8965517241379309E-2</c:v>
                </c:pt>
                <c:pt idx="2">
                  <c:v>0</c:v>
                </c:pt>
                <c:pt idx="3">
                  <c:v>0</c:v>
                </c:pt>
                <c:pt idx="4">
                  <c:v>0.13043478260869565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0.16666666666666666</c:v>
                </c:pt>
                <c:pt idx="9">
                  <c:v>0.22222222222222221</c:v>
                </c:pt>
                <c:pt idx="10">
                  <c:v>4.5454545454545456E-2</c:v>
                </c:pt>
                <c:pt idx="11">
                  <c:v>0.1875</c:v>
                </c:pt>
                <c:pt idx="12">
                  <c:v>0.23076923076923078</c:v>
                </c:pt>
                <c:pt idx="13">
                  <c:v>0</c:v>
                </c:pt>
                <c:pt idx="14">
                  <c:v>0.42857142857142855</c:v>
                </c:pt>
                <c:pt idx="15">
                  <c:v>0.35714285714285715</c:v>
                </c:pt>
                <c:pt idx="16">
                  <c:v>0</c:v>
                </c:pt>
                <c:pt idx="17">
                  <c:v>0</c:v>
                </c:pt>
                <c:pt idx="18">
                  <c:v>0.29166666666666669</c:v>
                </c:pt>
                <c:pt idx="19">
                  <c:v>0</c:v>
                </c:pt>
                <c:pt idx="20">
                  <c:v>0</c:v>
                </c:pt>
                <c:pt idx="21">
                  <c:v>0.26923076923076922</c:v>
                </c:pt>
                <c:pt idx="22">
                  <c:v>0.33333333333333331</c:v>
                </c:pt>
                <c:pt idx="23">
                  <c:v>6.6666666666666666E-2</c:v>
                </c:pt>
                <c:pt idx="24">
                  <c:v>0.1</c:v>
                </c:pt>
                <c:pt idx="25">
                  <c:v>0.1</c:v>
                </c:pt>
                <c:pt idx="26">
                  <c:v>0</c:v>
                </c:pt>
                <c:pt idx="27">
                  <c:v>0.2</c:v>
                </c:pt>
                <c:pt idx="28">
                  <c:v>0.2</c:v>
                </c:pt>
                <c:pt idx="29">
                  <c:v>0.28846153846153844</c:v>
                </c:pt>
                <c:pt idx="30">
                  <c:v>0.125</c:v>
                </c:pt>
                <c:pt idx="31">
                  <c:v>0.25925925925925924</c:v>
                </c:pt>
                <c:pt idx="32">
                  <c:v>0.11764705882352941</c:v>
                </c:pt>
                <c:pt idx="33">
                  <c:v>0.16666666666666666</c:v>
                </c:pt>
                <c:pt idx="34">
                  <c:v>0.16666666666666666</c:v>
                </c:pt>
                <c:pt idx="35">
                  <c:v>0</c:v>
                </c:pt>
                <c:pt idx="36">
                  <c:v>0.125</c:v>
                </c:pt>
                <c:pt idx="37">
                  <c:v>0.4</c:v>
                </c:pt>
                <c:pt idx="38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22'!$A$43:$A$81</c:f>
              <c:strCache>
                <c:ptCount val="39"/>
                <c:pt idx="0">
                  <c:v>Jujuy</c:v>
                </c:pt>
                <c:pt idx="1">
                  <c:v>Chile</c:v>
                </c:pt>
                <c:pt idx="2">
                  <c:v>Zimbabwe*</c:v>
                </c:pt>
                <c:pt idx="3">
                  <c:v>Norway</c:v>
                </c:pt>
                <c:pt idx="4">
                  <c:v>Quebec</c:v>
                </c:pt>
                <c:pt idx="5">
                  <c:v>Portugal*</c:v>
                </c:pt>
                <c:pt idx="6">
                  <c:v>Papua New Guinea*</c:v>
                </c:pt>
                <c:pt idx="7">
                  <c:v>Northern Ireland*</c:v>
                </c:pt>
                <c:pt idx="8">
                  <c:v>Namibia*</c:v>
                </c:pt>
                <c:pt idx="9">
                  <c:v>Catamarca</c:v>
                </c:pt>
                <c:pt idx="10">
                  <c:v>New Brunswick</c:v>
                </c:pt>
                <c:pt idx="11">
                  <c:v>Saskatchewan</c:v>
                </c:pt>
                <c:pt idx="12">
                  <c:v>Utah</c:v>
                </c:pt>
                <c:pt idx="13">
                  <c:v>Alberta</c:v>
                </c:pt>
                <c:pt idx="14">
                  <c:v>Rio Negro*</c:v>
                </c:pt>
                <c:pt idx="15">
                  <c:v>Idaho</c:v>
                </c:pt>
                <c:pt idx="16">
                  <c:v>Burkina Faso*</c:v>
                </c:pt>
                <c:pt idx="17">
                  <c:v>Tanzania*</c:v>
                </c:pt>
                <c:pt idx="18">
                  <c:v>Salta</c:v>
                </c:pt>
                <c:pt idx="19">
                  <c:v>Ireland, Republic of</c:v>
                </c:pt>
                <c:pt idx="20">
                  <c:v>Indonesia*</c:v>
                </c:pt>
                <c:pt idx="21">
                  <c:v>Arizona</c:v>
                </c:pt>
                <c:pt idx="22">
                  <c:v>New Mexico*</c:v>
                </c:pt>
                <c:pt idx="23">
                  <c:v>Sweden</c:v>
                </c:pt>
                <c:pt idx="24">
                  <c:v>Ghana*</c:v>
                </c:pt>
                <c:pt idx="25">
                  <c:v>Democratic Rep. of Congo (DRC)*</c:v>
                </c:pt>
                <c:pt idx="26">
                  <c:v>Mozambique*</c:v>
                </c:pt>
                <c:pt idx="27">
                  <c:v>Guinea (Conakry)*</c:v>
                </c:pt>
                <c:pt idx="28">
                  <c:v>Dominican Republic*</c:v>
                </c:pt>
                <c:pt idx="29">
                  <c:v>Nevada</c:v>
                </c:pt>
                <c:pt idx="30">
                  <c:v>South Africa</c:v>
                </c:pt>
                <c:pt idx="31">
                  <c:v>Newfoundland &amp; Labrador</c:v>
                </c:pt>
                <c:pt idx="32">
                  <c:v>Finland</c:v>
                </c:pt>
                <c:pt idx="33">
                  <c:v>Zambia*</c:v>
                </c:pt>
                <c:pt idx="34">
                  <c:v>Russia*</c:v>
                </c:pt>
                <c:pt idx="35">
                  <c:v>Mauritania*</c:v>
                </c:pt>
                <c:pt idx="36">
                  <c:v>Mali*</c:v>
                </c:pt>
                <c:pt idx="37">
                  <c:v>Wyoming*</c:v>
                </c:pt>
                <c:pt idx="38">
                  <c:v>Botswana*</c:v>
                </c:pt>
              </c:strCache>
            </c:strRef>
          </c:cat>
          <c:val>
            <c:numRef>
              <c:f>'Figure 22'!$C$43:$C$81</c:f>
              <c:numCache>
                <c:formatCode>0%</c:formatCode>
                <c:ptCount val="39"/>
                <c:pt idx="0">
                  <c:v>0.44444444444444442</c:v>
                </c:pt>
                <c:pt idx="1">
                  <c:v>0.55172413793103448</c:v>
                </c:pt>
                <c:pt idx="2">
                  <c:v>0.625</c:v>
                </c:pt>
                <c:pt idx="3">
                  <c:v>0.63636363636363635</c:v>
                </c:pt>
                <c:pt idx="4">
                  <c:v>0.52173913043478259</c:v>
                </c:pt>
                <c:pt idx="5">
                  <c:v>0.66666666666666663</c:v>
                </c:pt>
                <c:pt idx="6">
                  <c:v>0.66666666666666663</c:v>
                </c:pt>
                <c:pt idx="7">
                  <c:v>0.66666666666666663</c:v>
                </c:pt>
                <c:pt idx="8">
                  <c:v>0.5</c:v>
                </c:pt>
                <c:pt idx="9">
                  <c:v>0.44444444444444442</c:v>
                </c:pt>
                <c:pt idx="10">
                  <c:v>0.63636363636363635</c:v>
                </c:pt>
                <c:pt idx="11">
                  <c:v>0.5</c:v>
                </c:pt>
                <c:pt idx="12">
                  <c:v>0.46153846153846156</c:v>
                </c:pt>
                <c:pt idx="13">
                  <c:v>0.70588235294117652</c:v>
                </c:pt>
                <c:pt idx="14">
                  <c:v>0.2857142857142857</c:v>
                </c:pt>
                <c:pt idx="15">
                  <c:v>0.35714285714285715</c:v>
                </c:pt>
                <c:pt idx="16">
                  <c:v>0.7142857142857143</c:v>
                </c:pt>
                <c:pt idx="17">
                  <c:v>0.75</c:v>
                </c:pt>
                <c:pt idx="18">
                  <c:v>0.45833333333333331</c:v>
                </c:pt>
                <c:pt idx="19">
                  <c:v>0.75</c:v>
                </c:pt>
                <c:pt idx="20">
                  <c:v>0.75</c:v>
                </c:pt>
                <c:pt idx="21">
                  <c:v>0.5</c:v>
                </c:pt>
                <c:pt idx="22">
                  <c:v>0.44444444444444442</c:v>
                </c:pt>
                <c:pt idx="23">
                  <c:v>0.73333333333333328</c:v>
                </c:pt>
                <c:pt idx="24">
                  <c:v>0.7</c:v>
                </c:pt>
                <c:pt idx="25">
                  <c:v>0.7</c:v>
                </c:pt>
                <c:pt idx="26">
                  <c:v>0.8</c:v>
                </c:pt>
                <c:pt idx="27">
                  <c:v>0.6</c:v>
                </c:pt>
                <c:pt idx="28">
                  <c:v>0.6</c:v>
                </c:pt>
                <c:pt idx="29">
                  <c:v>0.51923076923076927</c:v>
                </c:pt>
                <c:pt idx="30">
                  <c:v>0.6875</c:v>
                </c:pt>
                <c:pt idx="31">
                  <c:v>0.55555555555555558</c:v>
                </c:pt>
                <c:pt idx="32">
                  <c:v>0.70588235294117652</c:v>
                </c:pt>
                <c:pt idx="33">
                  <c:v>0.66666666666666663</c:v>
                </c:pt>
                <c:pt idx="34">
                  <c:v>0.66666666666666663</c:v>
                </c:pt>
                <c:pt idx="35">
                  <c:v>0.83333333333333337</c:v>
                </c:pt>
                <c:pt idx="36">
                  <c:v>0.75</c:v>
                </c:pt>
                <c:pt idx="37">
                  <c:v>0.5</c:v>
                </c:pt>
                <c:pt idx="38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strRef>
              <c:f>'Fig 3 - Invest'!$A$42:$A$80</c:f>
              <c:strCache>
                <c:ptCount val="39"/>
                <c:pt idx="0">
                  <c:v>Nunavut</c:v>
                </c:pt>
                <c:pt idx="1">
                  <c:v>Brazil</c:v>
                </c:pt>
                <c:pt idx="2">
                  <c:v>Manitoba</c:v>
                </c:pt>
                <c:pt idx="3">
                  <c:v>Sweden</c:v>
                </c:pt>
                <c:pt idx="4">
                  <c:v>Northern Ireland*</c:v>
                </c:pt>
                <c:pt idx="5">
                  <c:v>Peru</c:v>
                </c:pt>
                <c:pt idx="6">
                  <c:v>Montana</c:v>
                </c:pt>
                <c:pt idx="7">
                  <c:v>New Brunswick</c:v>
                </c:pt>
                <c:pt idx="8">
                  <c:v>Ghana*</c:v>
                </c:pt>
                <c:pt idx="9">
                  <c:v>Chile</c:v>
                </c:pt>
                <c:pt idx="10">
                  <c:v>Portugal*</c:v>
                </c:pt>
                <c:pt idx="11">
                  <c:v>Colombia</c:v>
                </c:pt>
                <c:pt idx="12">
                  <c:v>New South Wales</c:v>
                </c:pt>
                <c:pt idx="13">
                  <c:v>Wyoming*</c:v>
                </c:pt>
                <c:pt idx="14">
                  <c:v>Utah</c:v>
                </c:pt>
                <c:pt idx="15">
                  <c:v>Russia*</c:v>
                </c:pt>
                <c:pt idx="16">
                  <c:v>Salta</c:v>
                </c:pt>
                <c:pt idx="17">
                  <c:v>Alberta</c:v>
                </c:pt>
                <c:pt idx="18">
                  <c:v>Mali*</c:v>
                </c:pt>
                <c:pt idx="19">
                  <c:v>Ontario</c:v>
                </c:pt>
                <c:pt idx="20">
                  <c:v>Northern Territory</c:v>
                </c:pt>
                <c:pt idx="21">
                  <c:v>Yukon</c:v>
                </c:pt>
                <c:pt idx="22">
                  <c:v>British Columbia</c:v>
                </c:pt>
                <c:pt idx="23">
                  <c:v>Queensland</c:v>
                </c:pt>
                <c:pt idx="24">
                  <c:v>New Mexico*</c:v>
                </c:pt>
                <c:pt idx="25">
                  <c:v>Turkey*</c:v>
                </c:pt>
                <c:pt idx="26">
                  <c:v>Colorado</c:v>
                </c:pt>
                <c:pt idx="27">
                  <c:v>Ireland, Republic of</c:v>
                </c:pt>
                <c:pt idx="28">
                  <c:v>Botswana*</c:v>
                </c:pt>
                <c:pt idx="29">
                  <c:v>Finland</c:v>
                </c:pt>
                <c:pt idx="30">
                  <c:v>Idaho</c:v>
                </c:pt>
                <c:pt idx="31">
                  <c:v>Newfoundland &amp; Labrador</c:v>
                </c:pt>
                <c:pt idx="32">
                  <c:v>South Australia</c:v>
                </c:pt>
                <c:pt idx="33">
                  <c:v>Quebec</c:v>
                </c:pt>
                <c:pt idx="34">
                  <c:v>Alaska</c:v>
                </c:pt>
                <c:pt idx="35">
                  <c:v>Western Australia</c:v>
                </c:pt>
                <c:pt idx="36">
                  <c:v>Saskatchewan</c:v>
                </c:pt>
                <c:pt idx="37">
                  <c:v>Arizona</c:v>
                </c:pt>
                <c:pt idx="38">
                  <c:v>Nevada</c:v>
                </c:pt>
              </c:strCache>
            </c:strRef>
          </c:cat>
          <c:val>
            <c:numRef>
              <c:f>'Fig 3 - Invest'!$B$42:$B$80</c:f>
              <c:numCache>
                <c:formatCode>0.00</c:formatCode>
                <c:ptCount val="39"/>
                <c:pt idx="0">
                  <c:v>68.931753076708944</c:v>
                </c:pt>
                <c:pt idx="1">
                  <c:v>69.292379993923291</c:v>
                </c:pt>
                <c:pt idx="2">
                  <c:v>69.608126342419467</c:v>
                </c:pt>
                <c:pt idx="3">
                  <c:v>69.65549543902894</c:v>
                </c:pt>
                <c:pt idx="4">
                  <c:v>70.227745121580739</c:v>
                </c:pt>
                <c:pt idx="5">
                  <c:v>70.407719869273222</c:v>
                </c:pt>
                <c:pt idx="6">
                  <c:v>70.507830262955082</c:v>
                </c:pt>
                <c:pt idx="7">
                  <c:v>71.421383930130688</c:v>
                </c:pt>
                <c:pt idx="8">
                  <c:v>71.848919118927583</c:v>
                </c:pt>
                <c:pt idx="9">
                  <c:v>72.112670116298062</c:v>
                </c:pt>
                <c:pt idx="10">
                  <c:v>72.264820673300108</c:v>
                </c:pt>
                <c:pt idx="11">
                  <c:v>72.294182906906428</c:v>
                </c:pt>
                <c:pt idx="12">
                  <c:v>72.636826742179295</c:v>
                </c:pt>
                <c:pt idx="13">
                  <c:v>72.81756600492443</c:v>
                </c:pt>
                <c:pt idx="14">
                  <c:v>73.413849529333106</c:v>
                </c:pt>
                <c:pt idx="15">
                  <c:v>74.533492748358952</c:v>
                </c:pt>
                <c:pt idx="16">
                  <c:v>74.694818804808804</c:v>
                </c:pt>
                <c:pt idx="17">
                  <c:v>75.47198726564163</c:v>
                </c:pt>
                <c:pt idx="18">
                  <c:v>76.271106643240671</c:v>
                </c:pt>
                <c:pt idx="19">
                  <c:v>76.430332576044975</c:v>
                </c:pt>
                <c:pt idx="20">
                  <c:v>77.273130934518164</c:v>
                </c:pt>
                <c:pt idx="21">
                  <c:v>77.297924348238936</c:v>
                </c:pt>
                <c:pt idx="22">
                  <c:v>77.941682733363052</c:v>
                </c:pt>
                <c:pt idx="23">
                  <c:v>78.00315677970805</c:v>
                </c:pt>
                <c:pt idx="24">
                  <c:v>79.238824803448125</c:v>
                </c:pt>
                <c:pt idx="25">
                  <c:v>79.27</c:v>
                </c:pt>
                <c:pt idx="26">
                  <c:v>79.824260298475821</c:v>
                </c:pt>
                <c:pt idx="27">
                  <c:v>80.395215782495114</c:v>
                </c:pt>
                <c:pt idx="28">
                  <c:v>81.480676190395201</c:v>
                </c:pt>
                <c:pt idx="29">
                  <c:v>82.752711492150411</c:v>
                </c:pt>
                <c:pt idx="30">
                  <c:v>85</c:v>
                </c:pt>
                <c:pt idx="31">
                  <c:v>85.172089305060823</c:v>
                </c:pt>
                <c:pt idx="32">
                  <c:v>85.637807502975519</c:v>
                </c:pt>
                <c:pt idx="33">
                  <c:v>85.973919857043782</c:v>
                </c:pt>
                <c:pt idx="34">
                  <c:v>88.058959749492629</c:v>
                </c:pt>
                <c:pt idx="35">
                  <c:v>88.818463430252336</c:v>
                </c:pt>
                <c:pt idx="36">
                  <c:v>89.384355751702515</c:v>
                </c:pt>
                <c:pt idx="37">
                  <c:v>90.453783441807616</c:v>
                </c:pt>
                <c:pt idx="38">
                  <c:v>91.054441586264559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0399574131728802"/>
          <c:y val="1.1440689675727877E-2"/>
          <c:w val="0.3791142315766857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22'!$B$4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22'!$A$5:$A$42</c:f>
              <c:strCache>
                <c:ptCount val="38"/>
                <c:pt idx="0">
                  <c:v>California</c:v>
                </c:pt>
                <c:pt idx="1">
                  <c:v>Chubut</c:v>
                </c:pt>
                <c:pt idx="2">
                  <c:v>Ecuador</c:v>
                </c:pt>
                <c:pt idx="3">
                  <c:v>British Columbia</c:v>
                </c:pt>
                <c:pt idx="4">
                  <c:v>Mendoza</c:v>
                </c:pt>
                <c:pt idx="5">
                  <c:v>Manitoba</c:v>
                </c:pt>
                <c:pt idx="6">
                  <c:v>Yukon</c:v>
                </c:pt>
                <c:pt idx="7">
                  <c:v>New South Wales</c:v>
                </c:pt>
                <c:pt idx="8">
                  <c:v>Venezuela*</c:v>
                </c:pt>
                <c:pt idx="9">
                  <c:v>Santa Cruz</c:v>
                </c:pt>
                <c:pt idx="10">
                  <c:v>Northwest Territories</c:v>
                </c:pt>
                <c:pt idx="11">
                  <c:v>Colombia</c:v>
                </c:pt>
                <c:pt idx="12">
                  <c:v>Nunavut</c:v>
                </c:pt>
                <c:pt idx="13">
                  <c:v>Tasmania*</c:v>
                </c:pt>
                <c:pt idx="14">
                  <c:v>Bolivia</c:v>
                </c:pt>
                <c:pt idx="15">
                  <c:v>New Zealand*</c:v>
                </c:pt>
                <c:pt idx="16">
                  <c:v>Minnesota*</c:v>
                </c:pt>
                <c:pt idx="17">
                  <c:v>Michigan*</c:v>
                </c:pt>
                <c:pt idx="18">
                  <c:v>Ontario</c:v>
                </c:pt>
                <c:pt idx="19">
                  <c:v>Victoria</c:v>
                </c:pt>
                <c:pt idx="20">
                  <c:v>Montana</c:v>
                </c:pt>
                <c:pt idx="21">
                  <c:v>Colorado</c:v>
                </c:pt>
                <c:pt idx="22">
                  <c:v>Northern Territory</c:v>
                </c:pt>
                <c:pt idx="23">
                  <c:v>Brazil</c:v>
                </c:pt>
                <c:pt idx="24">
                  <c:v>Nova Scotia</c:v>
                </c:pt>
                <c:pt idx="25">
                  <c:v>Queensland</c:v>
                </c:pt>
                <c:pt idx="26">
                  <c:v>South Australia</c:v>
                </c:pt>
                <c:pt idx="27">
                  <c:v>San Juan</c:v>
                </c:pt>
                <c:pt idx="28">
                  <c:v>Greenland*</c:v>
                </c:pt>
                <c:pt idx="29">
                  <c:v>Alaska</c:v>
                </c:pt>
                <c:pt idx="30">
                  <c:v>Washington*</c:v>
                </c:pt>
                <c:pt idx="31">
                  <c:v>La Rioja*</c:v>
                </c:pt>
                <c:pt idx="32">
                  <c:v>Turkey*</c:v>
                </c:pt>
                <c:pt idx="33">
                  <c:v>Spain*</c:v>
                </c:pt>
                <c:pt idx="34">
                  <c:v>Mexico</c:v>
                </c:pt>
                <c:pt idx="35">
                  <c:v>Peru</c:v>
                </c:pt>
                <c:pt idx="36">
                  <c:v>Guyana*</c:v>
                </c:pt>
                <c:pt idx="37">
                  <c:v>Western Australia</c:v>
                </c:pt>
              </c:strCache>
            </c:strRef>
          </c:cat>
          <c:val>
            <c:numRef>
              <c:f>'Figure 22'!$B$5:$B$42</c:f>
              <c:numCache>
                <c:formatCode>0%</c:formatCode>
                <c:ptCount val="38"/>
                <c:pt idx="0">
                  <c:v>0</c:v>
                </c:pt>
                <c:pt idx="1">
                  <c:v>0.15384615384615385</c:v>
                </c:pt>
                <c:pt idx="2">
                  <c:v>0</c:v>
                </c:pt>
                <c:pt idx="3">
                  <c:v>1.6393442622950821E-2</c:v>
                </c:pt>
                <c:pt idx="4">
                  <c:v>0.16666666666666666</c:v>
                </c:pt>
                <c:pt idx="5">
                  <c:v>0</c:v>
                </c:pt>
                <c:pt idx="6">
                  <c:v>4.878048780487805E-2</c:v>
                </c:pt>
                <c:pt idx="7">
                  <c:v>2.7027027027027029E-2</c:v>
                </c:pt>
                <c:pt idx="8">
                  <c:v>0</c:v>
                </c:pt>
                <c:pt idx="9">
                  <c:v>0.14285714285714285</c:v>
                </c:pt>
                <c:pt idx="10">
                  <c:v>0</c:v>
                </c:pt>
                <c:pt idx="11">
                  <c:v>8.3333333333333329E-2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0.2</c:v>
                </c:pt>
                <c:pt idx="18">
                  <c:v>5.5555555555555552E-2</c:v>
                </c:pt>
                <c:pt idx="19">
                  <c:v>0</c:v>
                </c:pt>
                <c:pt idx="20">
                  <c:v>6.25E-2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3.7037037037037035E-2</c:v>
                </c:pt>
                <c:pt idx="26">
                  <c:v>0.14285714285714285</c:v>
                </c:pt>
                <c:pt idx="27">
                  <c:v>0.33333333333333331</c:v>
                </c:pt>
                <c:pt idx="28">
                  <c:v>0</c:v>
                </c:pt>
                <c:pt idx="29">
                  <c:v>0.22580645161290322</c:v>
                </c:pt>
                <c:pt idx="30">
                  <c:v>0.1111111111111111</c:v>
                </c:pt>
                <c:pt idx="31">
                  <c:v>0.33333333333333331</c:v>
                </c:pt>
                <c:pt idx="32">
                  <c:v>0</c:v>
                </c:pt>
                <c:pt idx="33">
                  <c:v>0</c:v>
                </c:pt>
                <c:pt idx="34">
                  <c:v>3.5714285714285712E-2</c:v>
                </c:pt>
                <c:pt idx="35">
                  <c:v>3.2258064516129031E-2</c:v>
                </c:pt>
                <c:pt idx="36">
                  <c:v>0.4</c:v>
                </c:pt>
                <c:pt idx="37">
                  <c:v>0.12121212121212122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22'!$C$4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22'!$A$5:$A$42</c:f>
              <c:strCache>
                <c:ptCount val="38"/>
                <c:pt idx="0">
                  <c:v>California</c:v>
                </c:pt>
                <c:pt idx="1">
                  <c:v>Chubut</c:v>
                </c:pt>
                <c:pt idx="2">
                  <c:v>Ecuador</c:v>
                </c:pt>
                <c:pt idx="3">
                  <c:v>British Columbia</c:v>
                </c:pt>
                <c:pt idx="4">
                  <c:v>Mendoza</c:v>
                </c:pt>
                <c:pt idx="5">
                  <c:v>Manitoba</c:v>
                </c:pt>
                <c:pt idx="6">
                  <c:v>Yukon</c:v>
                </c:pt>
                <c:pt idx="7">
                  <c:v>New South Wales</c:v>
                </c:pt>
                <c:pt idx="8">
                  <c:v>Venezuela*</c:v>
                </c:pt>
                <c:pt idx="9">
                  <c:v>Santa Cruz</c:v>
                </c:pt>
                <c:pt idx="10">
                  <c:v>Northwest Territories</c:v>
                </c:pt>
                <c:pt idx="11">
                  <c:v>Colombia</c:v>
                </c:pt>
                <c:pt idx="12">
                  <c:v>Nunavut</c:v>
                </c:pt>
                <c:pt idx="13">
                  <c:v>Tasmania*</c:v>
                </c:pt>
                <c:pt idx="14">
                  <c:v>Bolivia</c:v>
                </c:pt>
                <c:pt idx="15">
                  <c:v>New Zealand*</c:v>
                </c:pt>
                <c:pt idx="16">
                  <c:v>Minnesota*</c:v>
                </c:pt>
                <c:pt idx="17">
                  <c:v>Michigan*</c:v>
                </c:pt>
                <c:pt idx="18">
                  <c:v>Ontario</c:v>
                </c:pt>
                <c:pt idx="19">
                  <c:v>Victoria</c:v>
                </c:pt>
                <c:pt idx="20">
                  <c:v>Montana</c:v>
                </c:pt>
                <c:pt idx="21">
                  <c:v>Colorado</c:v>
                </c:pt>
                <c:pt idx="22">
                  <c:v>Northern Territory</c:v>
                </c:pt>
                <c:pt idx="23">
                  <c:v>Brazil</c:v>
                </c:pt>
                <c:pt idx="24">
                  <c:v>Nova Scotia</c:v>
                </c:pt>
                <c:pt idx="25">
                  <c:v>Queensland</c:v>
                </c:pt>
                <c:pt idx="26">
                  <c:v>South Australia</c:v>
                </c:pt>
                <c:pt idx="27">
                  <c:v>San Juan</c:v>
                </c:pt>
                <c:pt idx="28">
                  <c:v>Greenland*</c:v>
                </c:pt>
                <c:pt idx="29">
                  <c:v>Alaska</c:v>
                </c:pt>
                <c:pt idx="30">
                  <c:v>Washington*</c:v>
                </c:pt>
                <c:pt idx="31">
                  <c:v>La Rioja*</c:v>
                </c:pt>
                <c:pt idx="32">
                  <c:v>Turkey*</c:v>
                </c:pt>
                <c:pt idx="33">
                  <c:v>Spain*</c:v>
                </c:pt>
                <c:pt idx="34">
                  <c:v>Mexico</c:v>
                </c:pt>
                <c:pt idx="35">
                  <c:v>Peru</c:v>
                </c:pt>
                <c:pt idx="36">
                  <c:v>Guyana*</c:v>
                </c:pt>
                <c:pt idx="37">
                  <c:v>Western Australia</c:v>
                </c:pt>
              </c:strCache>
            </c:strRef>
          </c:cat>
          <c:val>
            <c:numRef>
              <c:f>'Figure 22'!$C$5:$C$42</c:f>
              <c:numCache>
                <c:formatCode>0%</c:formatCode>
                <c:ptCount val="38"/>
                <c:pt idx="0">
                  <c:v>0.14285714285714285</c:v>
                </c:pt>
                <c:pt idx="1">
                  <c:v>7.6923076923076927E-2</c:v>
                </c:pt>
                <c:pt idx="2">
                  <c:v>0.23529411764705882</c:v>
                </c:pt>
                <c:pt idx="3">
                  <c:v>0.22950819672131148</c:v>
                </c:pt>
                <c:pt idx="4">
                  <c:v>8.3333333333333329E-2</c:v>
                </c:pt>
                <c:pt idx="5">
                  <c:v>0.25806451612903225</c:v>
                </c:pt>
                <c:pt idx="6">
                  <c:v>0.21951219512195122</c:v>
                </c:pt>
                <c:pt idx="7">
                  <c:v>0.24324324324324326</c:v>
                </c:pt>
                <c:pt idx="8">
                  <c:v>0.2857142857142857</c:v>
                </c:pt>
                <c:pt idx="9">
                  <c:v>0.14285714285714285</c:v>
                </c:pt>
                <c:pt idx="10">
                  <c:v>0.2857142857142857</c:v>
                </c:pt>
                <c:pt idx="11">
                  <c:v>0.25</c:v>
                </c:pt>
                <c:pt idx="12">
                  <c:v>0.37037037037037035</c:v>
                </c:pt>
                <c:pt idx="13">
                  <c:v>0.375</c:v>
                </c:pt>
                <c:pt idx="14">
                  <c:v>0.38461538461538464</c:v>
                </c:pt>
                <c:pt idx="15">
                  <c:v>0.4</c:v>
                </c:pt>
                <c:pt idx="16">
                  <c:v>0.2</c:v>
                </c:pt>
                <c:pt idx="17">
                  <c:v>0.2</c:v>
                </c:pt>
                <c:pt idx="18">
                  <c:v>0.35185185185185186</c:v>
                </c:pt>
                <c:pt idx="19">
                  <c:v>0.42857142857142855</c:v>
                </c:pt>
                <c:pt idx="20">
                  <c:v>0.375</c:v>
                </c:pt>
                <c:pt idx="21">
                  <c:v>0.3125</c:v>
                </c:pt>
                <c:pt idx="22">
                  <c:v>0.47058823529411764</c:v>
                </c:pt>
                <c:pt idx="23">
                  <c:v>0.47368421052631576</c:v>
                </c:pt>
                <c:pt idx="24">
                  <c:v>0.47826086956521741</c:v>
                </c:pt>
                <c:pt idx="25">
                  <c:v>0.44444444444444442</c:v>
                </c:pt>
                <c:pt idx="26">
                  <c:v>0.35714285714285715</c:v>
                </c:pt>
                <c:pt idx="27">
                  <c:v>0.16666666666666666</c:v>
                </c:pt>
                <c:pt idx="28">
                  <c:v>0.5</c:v>
                </c:pt>
                <c:pt idx="29">
                  <c:v>0.32258064516129031</c:v>
                </c:pt>
                <c:pt idx="30">
                  <c:v>0.44444444444444442</c:v>
                </c:pt>
                <c:pt idx="31">
                  <c:v>0.22222222222222221</c:v>
                </c:pt>
                <c:pt idx="32">
                  <c:v>0.5714285714285714</c:v>
                </c:pt>
                <c:pt idx="33">
                  <c:v>0.5714285714285714</c:v>
                </c:pt>
                <c:pt idx="34">
                  <c:v>0.5357142857142857</c:v>
                </c:pt>
                <c:pt idx="35">
                  <c:v>0.54838709677419351</c:v>
                </c:pt>
                <c:pt idx="36">
                  <c:v>0.2</c:v>
                </c:pt>
                <c:pt idx="37">
                  <c:v>0.48484848484848486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0748532107033604"/>
          <c:y val="1.2504339516210423E-2"/>
          <c:w val="0.3438531973129061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23'!$A$43:$A$81</c:f>
              <c:strCache>
                <c:ptCount val="39"/>
                <c:pt idx="0">
                  <c:v>Brazil</c:v>
                </c:pt>
                <c:pt idx="1">
                  <c:v>Ontario</c:v>
                </c:pt>
                <c:pt idx="2">
                  <c:v>Zambia*</c:v>
                </c:pt>
                <c:pt idx="3">
                  <c:v>Mexico</c:v>
                </c:pt>
                <c:pt idx="4">
                  <c:v>British Columbia</c:v>
                </c:pt>
                <c:pt idx="5">
                  <c:v>Turkey*</c:v>
                </c:pt>
                <c:pt idx="6">
                  <c:v>Saskatchewan</c:v>
                </c:pt>
                <c:pt idx="7">
                  <c:v>Norway</c:v>
                </c:pt>
                <c:pt idx="8">
                  <c:v>Newfoundland &amp; Labrador</c:v>
                </c:pt>
                <c:pt idx="9">
                  <c:v>Tasmania*</c:v>
                </c:pt>
                <c:pt idx="10">
                  <c:v>Quebec</c:v>
                </c:pt>
                <c:pt idx="11">
                  <c:v>Victoria</c:v>
                </c:pt>
                <c:pt idx="12">
                  <c:v>South Australia</c:v>
                </c:pt>
                <c:pt idx="13">
                  <c:v>New Zealand*</c:v>
                </c:pt>
                <c:pt idx="14">
                  <c:v>Minnesota*</c:v>
                </c:pt>
                <c:pt idx="15">
                  <c:v>Michigan*</c:v>
                </c:pt>
                <c:pt idx="16">
                  <c:v>New South Wales</c:v>
                </c:pt>
                <c:pt idx="17">
                  <c:v>Western Australia</c:v>
                </c:pt>
                <c:pt idx="18">
                  <c:v>Queensland</c:v>
                </c:pt>
                <c:pt idx="19">
                  <c:v>Chile</c:v>
                </c:pt>
                <c:pt idx="20">
                  <c:v>Sweden</c:v>
                </c:pt>
                <c:pt idx="21">
                  <c:v>Alberta</c:v>
                </c:pt>
                <c:pt idx="22">
                  <c:v>New Mexico*</c:v>
                </c:pt>
                <c:pt idx="23">
                  <c:v>New Brunswick</c:v>
                </c:pt>
                <c:pt idx="24">
                  <c:v>Nova Scotia</c:v>
                </c:pt>
                <c:pt idx="25">
                  <c:v>California</c:v>
                </c:pt>
                <c:pt idx="26">
                  <c:v>Colorado</c:v>
                </c:pt>
                <c:pt idx="27">
                  <c:v>Arizona</c:v>
                </c:pt>
                <c:pt idx="28">
                  <c:v>Nevada</c:v>
                </c:pt>
                <c:pt idx="29">
                  <c:v>Wyoming*</c:v>
                </c:pt>
                <c:pt idx="30">
                  <c:v>Washington*</c:v>
                </c:pt>
                <c:pt idx="31">
                  <c:v>Utah</c:v>
                </c:pt>
                <c:pt idx="32">
                  <c:v>Spain*</c:v>
                </c:pt>
                <c:pt idx="33">
                  <c:v>Portugal*</c:v>
                </c:pt>
                <c:pt idx="34">
                  <c:v>Northern Ireland*</c:v>
                </c:pt>
                <c:pt idx="35">
                  <c:v>Montana</c:v>
                </c:pt>
                <c:pt idx="36">
                  <c:v>Ireland, Republic of</c:v>
                </c:pt>
                <c:pt idx="37">
                  <c:v>Idaho</c:v>
                </c:pt>
                <c:pt idx="38">
                  <c:v>Finland</c:v>
                </c:pt>
              </c:strCache>
            </c:strRef>
          </c:cat>
          <c:val>
            <c:numRef>
              <c:f>'Figure 23'!$B$43:$B$81</c:f>
              <c:numCache>
                <c:formatCode>0%</c:formatCode>
                <c:ptCount val="39"/>
                <c:pt idx="0">
                  <c:v>0.15789473684210525</c:v>
                </c:pt>
                <c:pt idx="1">
                  <c:v>0.14545454545454545</c:v>
                </c:pt>
                <c:pt idx="2">
                  <c:v>0</c:v>
                </c:pt>
                <c:pt idx="3">
                  <c:v>0.10714285714285714</c:v>
                </c:pt>
                <c:pt idx="4">
                  <c:v>0.27868852459016391</c:v>
                </c:pt>
                <c:pt idx="5">
                  <c:v>0.2857142857142857</c:v>
                </c:pt>
                <c:pt idx="6">
                  <c:v>0.375</c:v>
                </c:pt>
                <c:pt idx="7">
                  <c:v>0.45454545454545453</c:v>
                </c:pt>
                <c:pt idx="8">
                  <c:v>0.25925925925925924</c:v>
                </c:pt>
                <c:pt idx="9">
                  <c:v>0.25</c:v>
                </c:pt>
                <c:pt idx="10">
                  <c:v>0.47826086956521741</c:v>
                </c:pt>
                <c:pt idx="11">
                  <c:v>0.21428571428571427</c:v>
                </c:pt>
                <c:pt idx="12">
                  <c:v>0.2857142857142857</c:v>
                </c:pt>
                <c:pt idx="13">
                  <c:v>0.6</c:v>
                </c:pt>
                <c:pt idx="14">
                  <c:v>0.3</c:v>
                </c:pt>
                <c:pt idx="15">
                  <c:v>0.2</c:v>
                </c:pt>
                <c:pt idx="16">
                  <c:v>0.43243243243243246</c:v>
                </c:pt>
                <c:pt idx="17">
                  <c:v>0.3125</c:v>
                </c:pt>
                <c:pt idx="18">
                  <c:v>0.25925925925925924</c:v>
                </c:pt>
                <c:pt idx="19">
                  <c:v>0.31034482758620691</c:v>
                </c:pt>
                <c:pt idx="20">
                  <c:v>0.4</c:v>
                </c:pt>
                <c:pt idx="21">
                  <c:v>0.35294117647058826</c:v>
                </c:pt>
                <c:pt idx="22">
                  <c:v>0.22222222222222221</c:v>
                </c:pt>
                <c:pt idx="23">
                  <c:v>0.40909090909090912</c:v>
                </c:pt>
                <c:pt idx="24">
                  <c:v>0.17391304347826086</c:v>
                </c:pt>
                <c:pt idx="25">
                  <c:v>0.35714285714285715</c:v>
                </c:pt>
                <c:pt idx="26">
                  <c:v>0.3125</c:v>
                </c:pt>
                <c:pt idx="27">
                  <c:v>0.61538461538461542</c:v>
                </c:pt>
                <c:pt idx="28">
                  <c:v>0.63461538461538458</c:v>
                </c:pt>
                <c:pt idx="29">
                  <c:v>0.5</c:v>
                </c:pt>
                <c:pt idx="30">
                  <c:v>0.44444444444444442</c:v>
                </c:pt>
                <c:pt idx="31">
                  <c:v>0.53846153846153844</c:v>
                </c:pt>
                <c:pt idx="32">
                  <c:v>0.2857142857142857</c:v>
                </c:pt>
                <c:pt idx="33">
                  <c:v>0.66666666666666663</c:v>
                </c:pt>
                <c:pt idx="34">
                  <c:v>0.55555555555555558</c:v>
                </c:pt>
                <c:pt idx="35">
                  <c:v>0.1875</c:v>
                </c:pt>
                <c:pt idx="36">
                  <c:v>0.5</c:v>
                </c:pt>
                <c:pt idx="37">
                  <c:v>0.5</c:v>
                </c:pt>
                <c:pt idx="38">
                  <c:v>0.70588235294117652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23'!$A$43:$A$81</c:f>
              <c:strCache>
                <c:ptCount val="39"/>
                <c:pt idx="0">
                  <c:v>Brazil</c:v>
                </c:pt>
                <c:pt idx="1">
                  <c:v>Ontario</c:v>
                </c:pt>
                <c:pt idx="2">
                  <c:v>Zambia*</c:v>
                </c:pt>
                <c:pt idx="3">
                  <c:v>Mexico</c:v>
                </c:pt>
                <c:pt idx="4">
                  <c:v>British Columbia</c:v>
                </c:pt>
                <c:pt idx="5">
                  <c:v>Turkey*</c:v>
                </c:pt>
                <c:pt idx="6">
                  <c:v>Saskatchewan</c:v>
                </c:pt>
                <c:pt idx="7">
                  <c:v>Norway</c:v>
                </c:pt>
                <c:pt idx="8">
                  <c:v>Newfoundland &amp; Labrador</c:v>
                </c:pt>
                <c:pt idx="9">
                  <c:v>Tasmania*</c:v>
                </c:pt>
                <c:pt idx="10">
                  <c:v>Quebec</c:v>
                </c:pt>
                <c:pt idx="11">
                  <c:v>Victoria</c:v>
                </c:pt>
                <c:pt idx="12">
                  <c:v>South Australia</c:v>
                </c:pt>
                <c:pt idx="13">
                  <c:v>New Zealand*</c:v>
                </c:pt>
                <c:pt idx="14">
                  <c:v>Minnesota*</c:v>
                </c:pt>
                <c:pt idx="15">
                  <c:v>Michigan*</c:v>
                </c:pt>
                <c:pt idx="16">
                  <c:v>New South Wales</c:v>
                </c:pt>
                <c:pt idx="17">
                  <c:v>Western Australia</c:v>
                </c:pt>
                <c:pt idx="18">
                  <c:v>Queensland</c:v>
                </c:pt>
                <c:pt idx="19">
                  <c:v>Chile</c:v>
                </c:pt>
                <c:pt idx="20">
                  <c:v>Sweden</c:v>
                </c:pt>
                <c:pt idx="21">
                  <c:v>Alberta</c:v>
                </c:pt>
                <c:pt idx="22">
                  <c:v>New Mexico*</c:v>
                </c:pt>
                <c:pt idx="23">
                  <c:v>New Brunswick</c:v>
                </c:pt>
                <c:pt idx="24">
                  <c:v>Nova Scotia</c:v>
                </c:pt>
                <c:pt idx="25">
                  <c:v>California</c:v>
                </c:pt>
                <c:pt idx="26">
                  <c:v>Colorado</c:v>
                </c:pt>
                <c:pt idx="27">
                  <c:v>Arizona</c:v>
                </c:pt>
                <c:pt idx="28">
                  <c:v>Nevada</c:v>
                </c:pt>
                <c:pt idx="29">
                  <c:v>Wyoming*</c:v>
                </c:pt>
                <c:pt idx="30">
                  <c:v>Washington*</c:v>
                </c:pt>
                <c:pt idx="31">
                  <c:v>Utah</c:v>
                </c:pt>
                <c:pt idx="32">
                  <c:v>Spain*</c:v>
                </c:pt>
                <c:pt idx="33">
                  <c:v>Portugal*</c:v>
                </c:pt>
                <c:pt idx="34">
                  <c:v>Northern Ireland*</c:v>
                </c:pt>
                <c:pt idx="35">
                  <c:v>Montana</c:v>
                </c:pt>
                <c:pt idx="36">
                  <c:v>Ireland, Republic of</c:v>
                </c:pt>
                <c:pt idx="37">
                  <c:v>Idaho</c:v>
                </c:pt>
                <c:pt idx="38">
                  <c:v>Finland</c:v>
                </c:pt>
              </c:strCache>
            </c:strRef>
          </c:cat>
          <c:val>
            <c:numRef>
              <c:f>'Figure 23'!$C$43:$C$81</c:f>
              <c:numCache>
                <c:formatCode>0%</c:formatCode>
                <c:ptCount val="39"/>
                <c:pt idx="0">
                  <c:v>0.47368421052631576</c:v>
                </c:pt>
                <c:pt idx="1">
                  <c:v>0.49090909090909091</c:v>
                </c:pt>
                <c:pt idx="2">
                  <c:v>0.66666666666666663</c:v>
                </c:pt>
                <c:pt idx="3">
                  <c:v>0.5714285714285714</c:v>
                </c:pt>
                <c:pt idx="4">
                  <c:v>0.4098360655737705</c:v>
                </c:pt>
                <c:pt idx="5">
                  <c:v>0.42857142857142855</c:v>
                </c:pt>
                <c:pt idx="6">
                  <c:v>0.34375</c:v>
                </c:pt>
                <c:pt idx="7">
                  <c:v>0.27272727272727271</c:v>
                </c:pt>
                <c:pt idx="8">
                  <c:v>0.48148148148148145</c:v>
                </c:pt>
                <c:pt idx="9">
                  <c:v>0.5</c:v>
                </c:pt>
                <c:pt idx="10">
                  <c:v>0.28260869565217389</c:v>
                </c:pt>
                <c:pt idx="11">
                  <c:v>0.5714285714285714</c:v>
                </c:pt>
                <c:pt idx="12">
                  <c:v>0.5</c:v>
                </c:pt>
                <c:pt idx="13">
                  <c:v>0.2</c:v>
                </c:pt>
                <c:pt idx="14">
                  <c:v>0.5</c:v>
                </c:pt>
                <c:pt idx="15">
                  <c:v>0.6</c:v>
                </c:pt>
                <c:pt idx="16">
                  <c:v>0.3783783783783784</c:v>
                </c:pt>
                <c:pt idx="17">
                  <c:v>0.5</c:v>
                </c:pt>
                <c:pt idx="18">
                  <c:v>0.59259259259259256</c:v>
                </c:pt>
                <c:pt idx="19">
                  <c:v>0.55172413793103448</c:v>
                </c:pt>
                <c:pt idx="20">
                  <c:v>0.46666666666666667</c:v>
                </c:pt>
                <c:pt idx="21">
                  <c:v>0.52941176470588236</c:v>
                </c:pt>
                <c:pt idx="22">
                  <c:v>0.66666666666666663</c:v>
                </c:pt>
                <c:pt idx="23">
                  <c:v>0.5</c:v>
                </c:pt>
                <c:pt idx="24">
                  <c:v>0.73913043478260865</c:v>
                </c:pt>
                <c:pt idx="25">
                  <c:v>0.5714285714285714</c:v>
                </c:pt>
                <c:pt idx="26">
                  <c:v>0.625</c:v>
                </c:pt>
                <c:pt idx="27">
                  <c:v>0.34615384615384615</c:v>
                </c:pt>
                <c:pt idx="28">
                  <c:v>0.34615384615384615</c:v>
                </c:pt>
                <c:pt idx="29">
                  <c:v>0.5</c:v>
                </c:pt>
                <c:pt idx="30">
                  <c:v>0.55555555555555558</c:v>
                </c:pt>
                <c:pt idx="31">
                  <c:v>0.46153846153846156</c:v>
                </c:pt>
                <c:pt idx="32">
                  <c:v>0.7142857142857143</c:v>
                </c:pt>
                <c:pt idx="33">
                  <c:v>0.33333333333333331</c:v>
                </c:pt>
                <c:pt idx="34">
                  <c:v>0.44444444444444442</c:v>
                </c:pt>
                <c:pt idx="35">
                  <c:v>0.8125</c:v>
                </c:pt>
                <c:pt idx="36">
                  <c:v>0.5</c:v>
                </c:pt>
                <c:pt idx="37">
                  <c:v>0.5</c:v>
                </c:pt>
                <c:pt idx="38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2152866052597215"/>
          <c:y val="1.3565560419994389E-2"/>
          <c:w val="0.37327705153554003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23'!$B$4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23'!$A$5:$A$42</c:f>
              <c:strCache>
                <c:ptCount val="38"/>
                <c:pt idx="0">
                  <c:v>Venezuela*</c:v>
                </c:pt>
                <c:pt idx="1">
                  <c:v>Greenland*</c:v>
                </c:pt>
                <c:pt idx="2">
                  <c:v>Nunavut</c:v>
                </c:pt>
                <c:pt idx="3">
                  <c:v>Democratic Rep. of Congo (DRC)*</c:v>
                </c:pt>
                <c:pt idx="4">
                  <c:v>Papua New Guinea*</c:v>
                </c:pt>
                <c:pt idx="5">
                  <c:v>Tanzania*</c:v>
                </c:pt>
                <c:pt idx="6">
                  <c:v>Indonesia*</c:v>
                </c:pt>
                <c:pt idx="7">
                  <c:v>Northwest Territories</c:v>
                </c:pt>
                <c:pt idx="8">
                  <c:v>Guyana*</c:v>
                </c:pt>
                <c:pt idx="9">
                  <c:v>Guinea (Conakry)*</c:v>
                </c:pt>
                <c:pt idx="10">
                  <c:v>Dominican Republic*</c:v>
                </c:pt>
                <c:pt idx="11">
                  <c:v>Bolivia</c:v>
                </c:pt>
                <c:pt idx="12">
                  <c:v>Colombia</c:v>
                </c:pt>
                <c:pt idx="13">
                  <c:v>Catamarca</c:v>
                </c:pt>
                <c:pt idx="14">
                  <c:v>Mauritania*</c:v>
                </c:pt>
                <c:pt idx="15">
                  <c:v>Burkina Faso*</c:v>
                </c:pt>
                <c:pt idx="16">
                  <c:v>Ecuador</c:v>
                </c:pt>
                <c:pt idx="17">
                  <c:v>Yukon</c:v>
                </c:pt>
                <c:pt idx="18">
                  <c:v>Russia*</c:v>
                </c:pt>
                <c:pt idx="19">
                  <c:v>Namibia*</c:v>
                </c:pt>
                <c:pt idx="20">
                  <c:v>Zimbabwe*</c:v>
                </c:pt>
                <c:pt idx="21">
                  <c:v>Mali*</c:v>
                </c:pt>
                <c:pt idx="22">
                  <c:v>Chubut</c:v>
                </c:pt>
                <c:pt idx="23">
                  <c:v>Mozambique*</c:v>
                </c:pt>
                <c:pt idx="24">
                  <c:v>Alaska</c:v>
                </c:pt>
                <c:pt idx="25">
                  <c:v>Rio Negro*</c:v>
                </c:pt>
                <c:pt idx="26">
                  <c:v>Botswana*</c:v>
                </c:pt>
                <c:pt idx="27">
                  <c:v>La Rioja*</c:v>
                </c:pt>
                <c:pt idx="28">
                  <c:v>Jujuy</c:v>
                </c:pt>
                <c:pt idx="29">
                  <c:v>Salta</c:v>
                </c:pt>
                <c:pt idx="30">
                  <c:v>Santa Cruz</c:v>
                </c:pt>
                <c:pt idx="31">
                  <c:v>Northern Territory</c:v>
                </c:pt>
                <c:pt idx="32">
                  <c:v>San Juan</c:v>
                </c:pt>
                <c:pt idx="33">
                  <c:v>Peru</c:v>
                </c:pt>
                <c:pt idx="34">
                  <c:v>Mendoza</c:v>
                </c:pt>
                <c:pt idx="35">
                  <c:v>Ghana*</c:v>
                </c:pt>
                <c:pt idx="36">
                  <c:v>Manitoba</c:v>
                </c:pt>
                <c:pt idx="37">
                  <c:v>South Africa</c:v>
                </c:pt>
              </c:strCache>
            </c:strRef>
          </c:cat>
          <c:val>
            <c:numRef>
              <c:f>'Figure 23'!$B$5:$B$42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3.5714285714285712E-2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8.3333333333333329E-2</c:v>
                </c:pt>
                <c:pt idx="13">
                  <c:v>5.5555555555555552E-2</c:v>
                </c:pt>
                <c:pt idx="14">
                  <c:v>0.14285714285714285</c:v>
                </c:pt>
                <c:pt idx="15">
                  <c:v>0</c:v>
                </c:pt>
                <c:pt idx="16">
                  <c:v>0.17647058823529413</c:v>
                </c:pt>
                <c:pt idx="17">
                  <c:v>7.3170731707317069E-2</c:v>
                </c:pt>
                <c:pt idx="18">
                  <c:v>0</c:v>
                </c:pt>
                <c:pt idx="19">
                  <c:v>0.16666666666666666</c:v>
                </c:pt>
                <c:pt idx="20">
                  <c:v>0</c:v>
                </c:pt>
                <c:pt idx="21">
                  <c:v>0</c:v>
                </c:pt>
                <c:pt idx="22">
                  <c:v>7.6923076923076927E-2</c:v>
                </c:pt>
                <c:pt idx="23">
                  <c:v>0</c:v>
                </c:pt>
                <c:pt idx="24">
                  <c:v>0.15625</c:v>
                </c:pt>
                <c:pt idx="25">
                  <c:v>0.2857142857142857</c:v>
                </c:pt>
                <c:pt idx="26">
                  <c:v>0.14285714285714285</c:v>
                </c:pt>
                <c:pt idx="27">
                  <c:v>0.1111111111111111</c:v>
                </c:pt>
                <c:pt idx="28">
                  <c:v>0.16666666666666666</c:v>
                </c:pt>
                <c:pt idx="29">
                  <c:v>0.20833333333333334</c:v>
                </c:pt>
                <c:pt idx="30">
                  <c:v>0.14285714285714285</c:v>
                </c:pt>
                <c:pt idx="31">
                  <c:v>0.125</c:v>
                </c:pt>
                <c:pt idx="32">
                  <c:v>0.10526315789473684</c:v>
                </c:pt>
                <c:pt idx="33">
                  <c:v>6.4516129032258063E-2</c:v>
                </c:pt>
                <c:pt idx="34">
                  <c:v>8.3333333333333329E-2</c:v>
                </c:pt>
                <c:pt idx="35">
                  <c:v>0.1</c:v>
                </c:pt>
                <c:pt idx="36">
                  <c:v>9.6774193548387094E-2</c:v>
                </c:pt>
                <c:pt idx="37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23'!$C$4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23'!$A$5:$A$42</c:f>
              <c:strCache>
                <c:ptCount val="38"/>
                <c:pt idx="0">
                  <c:v>Venezuela*</c:v>
                </c:pt>
                <c:pt idx="1">
                  <c:v>Greenland*</c:v>
                </c:pt>
                <c:pt idx="2">
                  <c:v>Nunavut</c:v>
                </c:pt>
                <c:pt idx="3">
                  <c:v>Democratic Rep. of Congo (DRC)*</c:v>
                </c:pt>
                <c:pt idx="4">
                  <c:v>Papua New Guinea*</c:v>
                </c:pt>
                <c:pt idx="5">
                  <c:v>Tanzania*</c:v>
                </c:pt>
                <c:pt idx="6">
                  <c:v>Indonesia*</c:v>
                </c:pt>
                <c:pt idx="7">
                  <c:v>Northwest Territories</c:v>
                </c:pt>
                <c:pt idx="8">
                  <c:v>Guyana*</c:v>
                </c:pt>
                <c:pt idx="9">
                  <c:v>Guinea (Conakry)*</c:v>
                </c:pt>
                <c:pt idx="10">
                  <c:v>Dominican Republic*</c:v>
                </c:pt>
                <c:pt idx="11">
                  <c:v>Bolivia</c:v>
                </c:pt>
                <c:pt idx="12">
                  <c:v>Colombia</c:v>
                </c:pt>
                <c:pt idx="13">
                  <c:v>Catamarca</c:v>
                </c:pt>
                <c:pt idx="14">
                  <c:v>Mauritania*</c:v>
                </c:pt>
                <c:pt idx="15">
                  <c:v>Burkina Faso*</c:v>
                </c:pt>
                <c:pt idx="16">
                  <c:v>Ecuador</c:v>
                </c:pt>
                <c:pt idx="17">
                  <c:v>Yukon</c:v>
                </c:pt>
                <c:pt idx="18">
                  <c:v>Russia*</c:v>
                </c:pt>
                <c:pt idx="19">
                  <c:v>Namibia*</c:v>
                </c:pt>
                <c:pt idx="20">
                  <c:v>Zimbabwe*</c:v>
                </c:pt>
                <c:pt idx="21">
                  <c:v>Mali*</c:v>
                </c:pt>
                <c:pt idx="22">
                  <c:v>Chubut</c:v>
                </c:pt>
                <c:pt idx="23">
                  <c:v>Mozambique*</c:v>
                </c:pt>
                <c:pt idx="24">
                  <c:v>Alaska</c:v>
                </c:pt>
                <c:pt idx="25">
                  <c:v>Rio Negro*</c:v>
                </c:pt>
                <c:pt idx="26">
                  <c:v>Botswana*</c:v>
                </c:pt>
                <c:pt idx="27">
                  <c:v>La Rioja*</c:v>
                </c:pt>
                <c:pt idx="28">
                  <c:v>Jujuy</c:v>
                </c:pt>
                <c:pt idx="29">
                  <c:v>Salta</c:v>
                </c:pt>
                <c:pt idx="30">
                  <c:v>Santa Cruz</c:v>
                </c:pt>
                <c:pt idx="31">
                  <c:v>Northern Territory</c:v>
                </c:pt>
                <c:pt idx="32">
                  <c:v>San Juan</c:v>
                </c:pt>
                <c:pt idx="33">
                  <c:v>Peru</c:v>
                </c:pt>
                <c:pt idx="34">
                  <c:v>Mendoza</c:v>
                </c:pt>
                <c:pt idx="35">
                  <c:v>Ghana*</c:v>
                </c:pt>
                <c:pt idx="36">
                  <c:v>Manitoba</c:v>
                </c:pt>
                <c:pt idx="37">
                  <c:v>South Africa</c:v>
                </c:pt>
              </c:strCache>
            </c:strRef>
          </c:cat>
          <c:val>
            <c:numRef>
              <c:f>'Figure 23'!$C$5:$C$42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0.1</c:v>
                </c:pt>
                <c:pt idx="4">
                  <c:v>0.1111111111111111</c:v>
                </c:pt>
                <c:pt idx="5">
                  <c:v>0.125</c:v>
                </c:pt>
                <c:pt idx="6">
                  <c:v>0.14285714285714285</c:v>
                </c:pt>
                <c:pt idx="7">
                  <c:v>0.14285714285714285</c:v>
                </c:pt>
                <c:pt idx="8">
                  <c:v>0.2</c:v>
                </c:pt>
                <c:pt idx="9">
                  <c:v>0</c:v>
                </c:pt>
                <c:pt idx="10">
                  <c:v>0.2</c:v>
                </c:pt>
                <c:pt idx="11">
                  <c:v>0.23076923076923078</c:v>
                </c:pt>
                <c:pt idx="12">
                  <c:v>0.16666666666666666</c:v>
                </c:pt>
                <c:pt idx="13">
                  <c:v>0.22222222222222221</c:v>
                </c:pt>
                <c:pt idx="14">
                  <c:v>0.14285714285714285</c:v>
                </c:pt>
                <c:pt idx="15">
                  <c:v>0.2857142857142857</c:v>
                </c:pt>
                <c:pt idx="16">
                  <c:v>0.11764705882352941</c:v>
                </c:pt>
                <c:pt idx="17">
                  <c:v>0.24390243902439024</c:v>
                </c:pt>
                <c:pt idx="18">
                  <c:v>0.33333333333333331</c:v>
                </c:pt>
                <c:pt idx="19">
                  <c:v>0.16666666666666666</c:v>
                </c:pt>
                <c:pt idx="20">
                  <c:v>0.375</c:v>
                </c:pt>
                <c:pt idx="21">
                  <c:v>0.375</c:v>
                </c:pt>
                <c:pt idx="22">
                  <c:v>0.30769230769230771</c:v>
                </c:pt>
                <c:pt idx="23">
                  <c:v>0.4</c:v>
                </c:pt>
                <c:pt idx="24">
                  <c:v>0.25</c:v>
                </c:pt>
                <c:pt idx="25">
                  <c:v>0.14285714285714285</c:v>
                </c:pt>
                <c:pt idx="26">
                  <c:v>0.2857142857142857</c:v>
                </c:pt>
                <c:pt idx="27">
                  <c:v>0.33333333333333331</c:v>
                </c:pt>
                <c:pt idx="28">
                  <c:v>0.27777777777777779</c:v>
                </c:pt>
                <c:pt idx="29">
                  <c:v>0.25</c:v>
                </c:pt>
                <c:pt idx="30">
                  <c:v>0.35714285714285715</c:v>
                </c:pt>
                <c:pt idx="31">
                  <c:v>0.375</c:v>
                </c:pt>
                <c:pt idx="32">
                  <c:v>0.42105263157894735</c:v>
                </c:pt>
                <c:pt idx="33">
                  <c:v>0.4838709677419355</c:v>
                </c:pt>
                <c:pt idx="34">
                  <c:v>0.5</c:v>
                </c:pt>
                <c:pt idx="35">
                  <c:v>0.5</c:v>
                </c:pt>
                <c:pt idx="36">
                  <c:v>0.5161290322580645</c:v>
                </c:pt>
                <c:pt idx="37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3456697553071828"/>
          <c:y val="1.1440706507940726E-2"/>
          <c:w val="0.3227123114190338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24'!$A$43:$A$81</c:f>
              <c:strCache>
                <c:ptCount val="39"/>
                <c:pt idx="0">
                  <c:v>Ontario</c:v>
                </c:pt>
                <c:pt idx="1">
                  <c:v>Guinea (Conakry)*</c:v>
                </c:pt>
                <c:pt idx="2">
                  <c:v>Tasmania*</c:v>
                </c:pt>
                <c:pt idx="3">
                  <c:v>Northern Territory</c:v>
                </c:pt>
                <c:pt idx="4">
                  <c:v>Chile</c:v>
                </c:pt>
                <c:pt idx="5">
                  <c:v>Queensland</c:v>
                </c:pt>
                <c:pt idx="6">
                  <c:v>Namibia*</c:v>
                </c:pt>
                <c:pt idx="7">
                  <c:v>Greenland*</c:v>
                </c:pt>
                <c:pt idx="8">
                  <c:v>Colorado</c:v>
                </c:pt>
                <c:pt idx="9">
                  <c:v>Minnesota*</c:v>
                </c:pt>
                <c:pt idx="10">
                  <c:v>Salta</c:v>
                </c:pt>
                <c:pt idx="11">
                  <c:v>Mali*</c:v>
                </c:pt>
                <c:pt idx="12">
                  <c:v>California</c:v>
                </c:pt>
                <c:pt idx="13">
                  <c:v>Quebec</c:v>
                </c:pt>
                <c:pt idx="14">
                  <c:v>Northern Ireland*</c:v>
                </c:pt>
                <c:pt idx="15">
                  <c:v>Saskatchewan</c:v>
                </c:pt>
                <c:pt idx="16">
                  <c:v>Western Australia</c:v>
                </c:pt>
                <c:pt idx="17">
                  <c:v>Spain*</c:v>
                </c:pt>
                <c:pt idx="18">
                  <c:v>Norway</c:v>
                </c:pt>
                <c:pt idx="19">
                  <c:v>New Zealand*</c:v>
                </c:pt>
                <c:pt idx="20">
                  <c:v>Michigan*</c:v>
                </c:pt>
                <c:pt idx="21">
                  <c:v>Alaska</c:v>
                </c:pt>
                <c:pt idx="22">
                  <c:v>Alberta</c:v>
                </c:pt>
                <c:pt idx="23">
                  <c:v>Utah</c:v>
                </c:pt>
                <c:pt idx="24">
                  <c:v>Botswana*</c:v>
                </c:pt>
                <c:pt idx="25">
                  <c:v>New Mexico*</c:v>
                </c:pt>
                <c:pt idx="26">
                  <c:v>Montana</c:v>
                </c:pt>
                <c:pt idx="27">
                  <c:v>Nova Scotia</c:v>
                </c:pt>
                <c:pt idx="28">
                  <c:v>Washington*</c:v>
                </c:pt>
                <c:pt idx="29">
                  <c:v>New Brunswick</c:v>
                </c:pt>
                <c:pt idx="30">
                  <c:v>Ireland, Republic of</c:v>
                </c:pt>
                <c:pt idx="31">
                  <c:v>Newfoundland &amp; Labrador</c:v>
                </c:pt>
                <c:pt idx="32">
                  <c:v>Sweden</c:v>
                </c:pt>
                <c:pt idx="33">
                  <c:v>Finland</c:v>
                </c:pt>
                <c:pt idx="34">
                  <c:v>Arizona</c:v>
                </c:pt>
                <c:pt idx="35">
                  <c:v>Nevada</c:v>
                </c:pt>
                <c:pt idx="36">
                  <c:v>Wyoming*</c:v>
                </c:pt>
                <c:pt idx="37">
                  <c:v>Portugal*</c:v>
                </c:pt>
                <c:pt idx="38">
                  <c:v>Idaho</c:v>
                </c:pt>
              </c:strCache>
            </c:strRef>
          </c:cat>
          <c:val>
            <c:numRef>
              <c:f>'Figure 24'!$B$43:$B$81</c:f>
              <c:numCache>
                <c:formatCode>0%</c:formatCode>
                <c:ptCount val="39"/>
                <c:pt idx="0">
                  <c:v>0.14814814814814814</c:v>
                </c:pt>
                <c:pt idx="1">
                  <c:v>0.4</c:v>
                </c:pt>
                <c:pt idx="2">
                  <c:v>0.375</c:v>
                </c:pt>
                <c:pt idx="3">
                  <c:v>0</c:v>
                </c:pt>
                <c:pt idx="4">
                  <c:v>0.11538461538461539</c:v>
                </c:pt>
                <c:pt idx="5">
                  <c:v>0.14814814814814814</c:v>
                </c:pt>
                <c:pt idx="6">
                  <c:v>0.16666666666666666</c:v>
                </c:pt>
                <c:pt idx="7">
                  <c:v>0.16666666666666666</c:v>
                </c:pt>
                <c:pt idx="8">
                  <c:v>0.26666666666666666</c:v>
                </c:pt>
                <c:pt idx="9">
                  <c:v>0.3</c:v>
                </c:pt>
                <c:pt idx="10">
                  <c:v>0.31818181818181818</c:v>
                </c:pt>
                <c:pt idx="11">
                  <c:v>0.125</c:v>
                </c:pt>
                <c:pt idx="12">
                  <c:v>0.23076923076923078</c:v>
                </c:pt>
                <c:pt idx="13">
                  <c:v>0.26666666666666666</c:v>
                </c:pt>
                <c:pt idx="14">
                  <c:v>0.44444444444444442</c:v>
                </c:pt>
                <c:pt idx="15">
                  <c:v>0.40625</c:v>
                </c:pt>
                <c:pt idx="16">
                  <c:v>0.21212121212121213</c:v>
                </c:pt>
                <c:pt idx="17">
                  <c:v>0.2</c:v>
                </c:pt>
                <c:pt idx="18">
                  <c:v>0.2</c:v>
                </c:pt>
                <c:pt idx="19">
                  <c:v>0.4</c:v>
                </c:pt>
                <c:pt idx="20">
                  <c:v>0.4</c:v>
                </c:pt>
                <c:pt idx="21">
                  <c:v>0.33333333333333331</c:v>
                </c:pt>
                <c:pt idx="22">
                  <c:v>0.4375</c:v>
                </c:pt>
                <c:pt idx="23">
                  <c:v>0.33333333333333331</c:v>
                </c:pt>
                <c:pt idx="24">
                  <c:v>0.16666666666666666</c:v>
                </c:pt>
                <c:pt idx="25">
                  <c:v>0.2857142857142857</c:v>
                </c:pt>
                <c:pt idx="26">
                  <c:v>0.21428571428571427</c:v>
                </c:pt>
                <c:pt idx="27">
                  <c:v>0.18181818181818182</c:v>
                </c:pt>
                <c:pt idx="28">
                  <c:v>0.375</c:v>
                </c:pt>
                <c:pt idx="29">
                  <c:v>0.19047619047619047</c:v>
                </c:pt>
                <c:pt idx="30">
                  <c:v>0.27272727272727271</c:v>
                </c:pt>
                <c:pt idx="31">
                  <c:v>0.34615384615384615</c:v>
                </c:pt>
                <c:pt idx="32">
                  <c:v>0.21428571428571427</c:v>
                </c:pt>
                <c:pt idx="33">
                  <c:v>0.46666666666666667</c:v>
                </c:pt>
                <c:pt idx="34">
                  <c:v>0.28000000000000003</c:v>
                </c:pt>
                <c:pt idx="35">
                  <c:v>0.39215686274509803</c:v>
                </c:pt>
                <c:pt idx="36">
                  <c:v>0.66666666666666663</c:v>
                </c:pt>
                <c:pt idx="37">
                  <c:v>0.5</c:v>
                </c:pt>
                <c:pt idx="38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24'!$A$43:$A$81</c:f>
              <c:strCache>
                <c:ptCount val="39"/>
                <c:pt idx="0">
                  <c:v>Ontario</c:v>
                </c:pt>
                <c:pt idx="1">
                  <c:v>Guinea (Conakry)*</c:v>
                </c:pt>
                <c:pt idx="2">
                  <c:v>Tasmania*</c:v>
                </c:pt>
                <c:pt idx="3">
                  <c:v>Northern Territory</c:v>
                </c:pt>
                <c:pt idx="4">
                  <c:v>Chile</c:v>
                </c:pt>
                <c:pt idx="5">
                  <c:v>Queensland</c:v>
                </c:pt>
                <c:pt idx="6">
                  <c:v>Namibia*</c:v>
                </c:pt>
                <c:pt idx="7">
                  <c:v>Greenland*</c:v>
                </c:pt>
                <c:pt idx="8">
                  <c:v>Colorado</c:v>
                </c:pt>
                <c:pt idx="9">
                  <c:v>Minnesota*</c:v>
                </c:pt>
                <c:pt idx="10">
                  <c:v>Salta</c:v>
                </c:pt>
                <c:pt idx="11">
                  <c:v>Mali*</c:v>
                </c:pt>
                <c:pt idx="12">
                  <c:v>California</c:v>
                </c:pt>
                <c:pt idx="13">
                  <c:v>Quebec</c:v>
                </c:pt>
                <c:pt idx="14">
                  <c:v>Northern Ireland*</c:v>
                </c:pt>
                <c:pt idx="15">
                  <c:v>Saskatchewan</c:v>
                </c:pt>
                <c:pt idx="16">
                  <c:v>Western Australia</c:v>
                </c:pt>
                <c:pt idx="17">
                  <c:v>Spain*</c:v>
                </c:pt>
                <c:pt idx="18">
                  <c:v>Norway</c:v>
                </c:pt>
                <c:pt idx="19">
                  <c:v>New Zealand*</c:v>
                </c:pt>
                <c:pt idx="20">
                  <c:v>Michigan*</c:v>
                </c:pt>
                <c:pt idx="21">
                  <c:v>Alaska</c:v>
                </c:pt>
                <c:pt idx="22">
                  <c:v>Alberta</c:v>
                </c:pt>
                <c:pt idx="23">
                  <c:v>Utah</c:v>
                </c:pt>
                <c:pt idx="24">
                  <c:v>Botswana*</c:v>
                </c:pt>
                <c:pt idx="25">
                  <c:v>New Mexico*</c:v>
                </c:pt>
                <c:pt idx="26">
                  <c:v>Montana</c:v>
                </c:pt>
                <c:pt idx="27">
                  <c:v>Nova Scotia</c:v>
                </c:pt>
                <c:pt idx="28">
                  <c:v>Washington*</c:v>
                </c:pt>
                <c:pt idx="29">
                  <c:v>New Brunswick</c:v>
                </c:pt>
                <c:pt idx="30">
                  <c:v>Ireland, Republic of</c:v>
                </c:pt>
                <c:pt idx="31">
                  <c:v>Newfoundland &amp; Labrador</c:v>
                </c:pt>
                <c:pt idx="32">
                  <c:v>Sweden</c:v>
                </c:pt>
                <c:pt idx="33">
                  <c:v>Finland</c:v>
                </c:pt>
                <c:pt idx="34">
                  <c:v>Arizona</c:v>
                </c:pt>
                <c:pt idx="35">
                  <c:v>Nevada</c:v>
                </c:pt>
                <c:pt idx="36">
                  <c:v>Wyoming*</c:v>
                </c:pt>
                <c:pt idx="37">
                  <c:v>Portugal*</c:v>
                </c:pt>
                <c:pt idx="38">
                  <c:v>Idaho</c:v>
                </c:pt>
              </c:strCache>
            </c:strRef>
          </c:cat>
          <c:val>
            <c:numRef>
              <c:f>'Figure 24'!$C$43:$C$81</c:f>
              <c:numCache>
                <c:formatCode>0%</c:formatCode>
                <c:ptCount val="39"/>
                <c:pt idx="0">
                  <c:v>0.44444444444444442</c:v>
                </c:pt>
                <c:pt idx="1">
                  <c:v>0.2</c:v>
                </c:pt>
                <c:pt idx="2">
                  <c:v>0.25</c:v>
                </c:pt>
                <c:pt idx="3">
                  <c:v>0.6470588235294118</c:v>
                </c:pt>
                <c:pt idx="4">
                  <c:v>0.53846153846153844</c:v>
                </c:pt>
                <c:pt idx="5">
                  <c:v>0.51851851851851849</c:v>
                </c:pt>
                <c:pt idx="6">
                  <c:v>0.5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0.40909090909090912</c:v>
                </c:pt>
                <c:pt idx="11">
                  <c:v>0.625</c:v>
                </c:pt>
                <c:pt idx="12">
                  <c:v>0.53846153846153844</c:v>
                </c:pt>
                <c:pt idx="13">
                  <c:v>0.51111111111111107</c:v>
                </c:pt>
                <c:pt idx="14">
                  <c:v>0.33333333333333331</c:v>
                </c:pt>
                <c:pt idx="15">
                  <c:v>0.375</c:v>
                </c:pt>
                <c:pt idx="16">
                  <c:v>0.5757575757575758</c:v>
                </c:pt>
                <c:pt idx="17">
                  <c:v>0.6</c:v>
                </c:pt>
                <c:pt idx="18">
                  <c:v>0.6</c:v>
                </c:pt>
                <c:pt idx="19">
                  <c:v>0.4</c:v>
                </c:pt>
                <c:pt idx="20">
                  <c:v>0.4</c:v>
                </c:pt>
                <c:pt idx="21">
                  <c:v>0.46666666666666667</c:v>
                </c:pt>
                <c:pt idx="22">
                  <c:v>0.375</c:v>
                </c:pt>
                <c:pt idx="23">
                  <c:v>0.5</c:v>
                </c:pt>
                <c:pt idx="24">
                  <c:v>0.66666666666666663</c:v>
                </c:pt>
                <c:pt idx="25">
                  <c:v>0.5714285714285714</c:v>
                </c:pt>
                <c:pt idx="26">
                  <c:v>0.6428571428571429</c:v>
                </c:pt>
                <c:pt idx="27">
                  <c:v>0.68181818181818177</c:v>
                </c:pt>
                <c:pt idx="28">
                  <c:v>0.5</c:v>
                </c:pt>
                <c:pt idx="29">
                  <c:v>0.7142857142857143</c:v>
                </c:pt>
                <c:pt idx="30">
                  <c:v>0.63636363636363635</c:v>
                </c:pt>
                <c:pt idx="31">
                  <c:v>0.57692307692307687</c:v>
                </c:pt>
                <c:pt idx="32">
                  <c:v>0.7142857142857143</c:v>
                </c:pt>
                <c:pt idx="33">
                  <c:v>0.46666666666666667</c:v>
                </c:pt>
                <c:pt idx="34">
                  <c:v>0.68</c:v>
                </c:pt>
                <c:pt idx="35">
                  <c:v>0.56862745098039214</c:v>
                </c:pt>
                <c:pt idx="36">
                  <c:v>0.33333333333333331</c:v>
                </c:pt>
                <c:pt idx="37">
                  <c:v>0.5</c:v>
                </c:pt>
                <c:pt idx="38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2150040679385276"/>
          <c:y val="1.144071785797318E-2"/>
          <c:w val="0.4082798083218999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24'!$B$4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24'!$A$5:$A$42</c:f>
              <c:strCache>
                <c:ptCount val="38"/>
                <c:pt idx="0">
                  <c:v>Venezuela*</c:v>
                </c:pt>
                <c:pt idx="1">
                  <c:v>Bolivia</c:v>
                </c:pt>
                <c:pt idx="2">
                  <c:v>Zimbabwe*</c:v>
                </c:pt>
                <c:pt idx="3">
                  <c:v>Chubut</c:v>
                </c:pt>
                <c:pt idx="4">
                  <c:v>Mendoza</c:v>
                </c:pt>
                <c:pt idx="5">
                  <c:v>Ecuador</c:v>
                </c:pt>
                <c:pt idx="6">
                  <c:v>South Africa</c:v>
                </c:pt>
                <c:pt idx="7">
                  <c:v>Ghana*</c:v>
                </c:pt>
                <c:pt idx="8">
                  <c:v>Mexico</c:v>
                </c:pt>
                <c:pt idx="9">
                  <c:v>Peru</c:v>
                </c:pt>
                <c:pt idx="10">
                  <c:v>Democratic Rep. of Congo (DRC)*</c:v>
                </c:pt>
                <c:pt idx="11">
                  <c:v>Burkina Faso*</c:v>
                </c:pt>
                <c:pt idx="12">
                  <c:v>Nunavut</c:v>
                </c:pt>
                <c:pt idx="13">
                  <c:v>Northwest Territories</c:v>
                </c:pt>
                <c:pt idx="14">
                  <c:v>Colombia</c:v>
                </c:pt>
                <c:pt idx="15">
                  <c:v>Manitoba</c:v>
                </c:pt>
                <c:pt idx="16">
                  <c:v>Brazil</c:v>
                </c:pt>
                <c:pt idx="17">
                  <c:v>Tanzania*</c:v>
                </c:pt>
                <c:pt idx="18">
                  <c:v>La Rioja*</c:v>
                </c:pt>
                <c:pt idx="19">
                  <c:v>Indonesia*</c:v>
                </c:pt>
                <c:pt idx="20">
                  <c:v>Catamarca</c:v>
                </c:pt>
                <c:pt idx="21">
                  <c:v>Mozambique*</c:v>
                </c:pt>
                <c:pt idx="22">
                  <c:v>Guyana*</c:v>
                </c:pt>
                <c:pt idx="23">
                  <c:v>Dominican Republic*</c:v>
                </c:pt>
                <c:pt idx="24">
                  <c:v>Turkey*</c:v>
                </c:pt>
                <c:pt idx="25">
                  <c:v>Rio Negro*</c:v>
                </c:pt>
                <c:pt idx="26">
                  <c:v>Jujuy</c:v>
                </c:pt>
                <c:pt idx="27">
                  <c:v>Zambia*</c:v>
                </c:pt>
                <c:pt idx="28">
                  <c:v>San Juan</c:v>
                </c:pt>
                <c:pt idx="29">
                  <c:v>Russia*</c:v>
                </c:pt>
                <c:pt idx="30">
                  <c:v>Yukon</c:v>
                </c:pt>
                <c:pt idx="31">
                  <c:v>South Australia</c:v>
                </c:pt>
                <c:pt idx="32">
                  <c:v>New South Wales</c:v>
                </c:pt>
                <c:pt idx="33">
                  <c:v>Papua New Guinea*</c:v>
                </c:pt>
                <c:pt idx="34">
                  <c:v>British Columbia</c:v>
                </c:pt>
                <c:pt idx="35">
                  <c:v>Victoria</c:v>
                </c:pt>
                <c:pt idx="36">
                  <c:v>Mauritania*</c:v>
                </c:pt>
                <c:pt idx="37">
                  <c:v>Santa Cruz</c:v>
                </c:pt>
              </c:strCache>
            </c:strRef>
          </c:cat>
          <c:val>
            <c:numRef>
              <c:f>'Figure 24'!$B$5:$B$42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8.3333333333333329E-2</c:v>
                </c:pt>
                <c:pt idx="4">
                  <c:v>0</c:v>
                </c:pt>
                <c:pt idx="5">
                  <c:v>6.25E-2</c:v>
                </c:pt>
                <c:pt idx="6">
                  <c:v>6.6666666666666666E-2</c:v>
                </c:pt>
                <c:pt idx="7">
                  <c:v>0.2</c:v>
                </c:pt>
                <c:pt idx="8">
                  <c:v>3.5714285714285712E-2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7.6923076923076927E-2</c:v>
                </c:pt>
                <c:pt idx="13">
                  <c:v>7.6923076923076927E-2</c:v>
                </c:pt>
                <c:pt idx="14">
                  <c:v>9.0909090909090912E-2</c:v>
                </c:pt>
                <c:pt idx="15">
                  <c:v>6.6666666666666666E-2</c:v>
                </c:pt>
                <c:pt idx="16">
                  <c:v>5.2631578947368418E-2</c:v>
                </c:pt>
                <c:pt idx="17">
                  <c:v>0.125</c:v>
                </c:pt>
                <c:pt idx="18">
                  <c:v>0.125</c:v>
                </c:pt>
                <c:pt idx="19">
                  <c:v>0</c:v>
                </c:pt>
                <c:pt idx="20">
                  <c:v>0.125</c:v>
                </c:pt>
                <c:pt idx="21">
                  <c:v>0</c:v>
                </c:pt>
                <c:pt idx="22">
                  <c:v>0.2</c:v>
                </c:pt>
                <c:pt idx="23">
                  <c:v>0</c:v>
                </c:pt>
                <c:pt idx="24">
                  <c:v>0.14285714285714285</c:v>
                </c:pt>
                <c:pt idx="25">
                  <c:v>0.2857142857142857</c:v>
                </c:pt>
                <c:pt idx="26">
                  <c:v>0.11764705882352941</c:v>
                </c:pt>
                <c:pt idx="27">
                  <c:v>0.16666666666666666</c:v>
                </c:pt>
                <c:pt idx="28">
                  <c:v>0.16666666666666666</c:v>
                </c:pt>
                <c:pt idx="29">
                  <c:v>0</c:v>
                </c:pt>
                <c:pt idx="30">
                  <c:v>0.15384615384615385</c:v>
                </c:pt>
                <c:pt idx="31">
                  <c:v>0.15384615384615385</c:v>
                </c:pt>
                <c:pt idx="32">
                  <c:v>0.10810810810810811</c:v>
                </c:pt>
                <c:pt idx="33">
                  <c:v>0.1111111111111111</c:v>
                </c:pt>
                <c:pt idx="34">
                  <c:v>0.13333333333333333</c:v>
                </c:pt>
                <c:pt idx="35">
                  <c:v>7.1428571428571425E-2</c:v>
                </c:pt>
                <c:pt idx="36">
                  <c:v>0.2857142857142857</c:v>
                </c:pt>
                <c:pt idx="37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24'!$C$4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24'!$A$5:$A$42</c:f>
              <c:strCache>
                <c:ptCount val="38"/>
                <c:pt idx="0">
                  <c:v>Venezuela*</c:v>
                </c:pt>
                <c:pt idx="1">
                  <c:v>Bolivia</c:v>
                </c:pt>
                <c:pt idx="2">
                  <c:v>Zimbabwe*</c:v>
                </c:pt>
                <c:pt idx="3">
                  <c:v>Chubut</c:v>
                </c:pt>
                <c:pt idx="4">
                  <c:v>Mendoza</c:v>
                </c:pt>
                <c:pt idx="5">
                  <c:v>Ecuador</c:v>
                </c:pt>
                <c:pt idx="6">
                  <c:v>South Africa</c:v>
                </c:pt>
                <c:pt idx="7">
                  <c:v>Ghana*</c:v>
                </c:pt>
                <c:pt idx="8">
                  <c:v>Mexico</c:v>
                </c:pt>
                <c:pt idx="9">
                  <c:v>Peru</c:v>
                </c:pt>
                <c:pt idx="10">
                  <c:v>Democratic Rep. of Congo (DRC)*</c:v>
                </c:pt>
                <c:pt idx="11">
                  <c:v>Burkina Faso*</c:v>
                </c:pt>
                <c:pt idx="12">
                  <c:v>Nunavut</c:v>
                </c:pt>
                <c:pt idx="13">
                  <c:v>Northwest Territories</c:v>
                </c:pt>
                <c:pt idx="14">
                  <c:v>Colombia</c:v>
                </c:pt>
                <c:pt idx="15">
                  <c:v>Manitoba</c:v>
                </c:pt>
                <c:pt idx="16">
                  <c:v>Brazil</c:v>
                </c:pt>
                <c:pt idx="17">
                  <c:v>Tanzania*</c:v>
                </c:pt>
                <c:pt idx="18">
                  <c:v>La Rioja*</c:v>
                </c:pt>
                <c:pt idx="19">
                  <c:v>Indonesia*</c:v>
                </c:pt>
                <c:pt idx="20">
                  <c:v>Catamarca</c:v>
                </c:pt>
                <c:pt idx="21">
                  <c:v>Mozambique*</c:v>
                </c:pt>
                <c:pt idx="22">
                  <c:v>Guyana*</c:v>
                </c:pt>
                <c:pt idx="23">
                  <c:v>Dominican Republic*</c:v>
                </c:pt>
                <c:pt idx="24">
                  <c:v>Turkey*</c:v>
                </c:pt>
                <c:pt idx="25">
                  <c:v>Rio Negro*</c:v>
                </c:pt>
                <c:pt idx="26">
                  <c:v>Jujuy</c:v>
                </c:pt>
                <c:pt idx="27">
                  <c:v>Zambia*</c:v>
                </c:pt>
                <c:pt idx="28">
                  <c:v>San Juan</c:v>
                </c:pt>
                <c:pt idx="29">
                  <c:v>Russia*</c:v>
                </c:pt>
                <c:pt idx="30">
                  <c:v>Yukon</c:v>
                </c:pt>
                <c:pt idx="31">
                  <c:v>South Australia</c:v>
                </c:pt>
                <c:pt idx="32">
                  <c:v>New South Wales</c:v>
                </c:pt>
                <c:pt idx="33">
                  <c:v>Papua New Guinea*</c:v>
                </c:pt>
                <c:pt idx="34">
                  <c:v>British Columbia</c:v>
                </c:pt>
                <c:pt idx="35">
                  <c:v>Victoria</c:v>
                </c:pt>
                <c:pt idx="36">
                  <c:v>Mauritania*</c:v>
                </c:pt>
                <c:pt idx="37">
                  <c:v>Santa Cruz</c:v>
                </c:pt>
              </c:strCache>
            </c:strRef>
          </c:cat>
          <c:val>
            <c:numRef>
              <c:f>'Figure 24'!$C$5:$C$42</c:f>
              <c:numCache>
                <c:formatCode>0%</c:formatCode>
                <c:ptCount val="38"/>
                <c:pt idx="0">
                  <c:v>0</c:v>
                </c:pt>
                <c:pt idx="1">
                  <c:v>9.0909090909090912E-2</c:v>
                </c:pt>
                <c:pt idx="2">
                  <c:v>0.125</c:v>
                </c:pt>
                <c:pt idx="3">
                  <c:v>8.3333333333333329E-2</c:v>
                </c:pt>
                <c:pt idx="4">
                  <c:v>0.18181818181818182</c:v>
                </c:pt>
                <c:pt idx="5">
                  <c:v>0.125</c:v>
                </c:pt>
                <c:pt idx="6">
                  <c:v>0.13333333333333333</c:v>
                </c:pt>
                <c:pt idx="7">
                  <c:v>0</c:v>
                </c:pt>
                <c:pt idx="8">
                  <c:v>0.17857142857142858</c:v>
                </c:pt>
                <c:pt idx="9">
                  <c:v>0.29032258064516131</c:v>
                </c:pt>
                <c:pt idx="10">
                  <c:v>0.33333333333333331</c:v>
                </c:pt>
                <c:pt idx="11">
                  <c:v>0.33333333333333331</c:v>
                </c:pt>
                <c:pt idx="12">
                  <c:v>0.26923076923076922</c:v>
                </c:pt>
                <c:pt idx="13">
                  <c:v>0.26923076923076922</c:v>
                </c:pt>
                <c:pt idx="14">
                  <c:v>0.27272727272727271</c:v>
                </c:pt>
                <c:pt idx="15">
                  <c:v>0.3</c:v>
                </c:pt>
                <c:pt idx="16">
                  <c:v>0.31578947368421051</c:v>
                </c:pt>
                <c:pt idx="17">
                  <c:v>0.25</c:v>
                </c:pt>
                <c:pt idx="18">
                  <c:v>0.25</c:v>
                </c:pt>
                <c:pt idx="19">
                  <c:v>0.375</c:v>
                </c:pt>
                <c:pt idx="20">
                  <c:v>0.25</c:v>
                </c:pt>
                <c:pt idx="21">
                  <c:v>0.4</c:v>
                </c:pt>
                <c:pt idx="22">
                  <c:v>0.2</c:v>
                </c:pt>
                <c:pt idx="23">
                  <c:v>0.4</c:v>
                </c:pt>
                <c:pt idx="24">
                  <c:v>0.2857142857142857</c:v>
                </c:pt>
                <c:pt idx="25">
                  <c:v>0.14285714285714285</c:v>
                </c:pt>
                <c:pt idx="26">
                  <c:v>0.35294117647058826</c:v>
                </c:pt>
                <c:pt idx="27">
                  <c:v>0.33333333333333331</c:v>
                </c:pt>
                <c:pt idx="28">
                  <c:v>0.33333333333333331</c:v>
                </c:pt>
                <c:pt idx="29">
                  <c:v>0.5</c:v>
                </c:pt>
                <c:pt idx="30">
                  <c:v>0.38461538461538464</c:v>
                </c:pt>
                <c:pt idx="31">
                  <c:v>0.38461538461538464</c:v>
                </c:pt>
                <c:pt idx="32">
                  <c:v>0.43243243243243246</c:v>
                </c:pt>
                <c:pt idx="33">
                  <c:v>0.44444444444444442</c:v>
                </c:pt>
                <c:pt idx="34">
                  <c:v>0.43333333333333335</c:v>
                </c:pt>
                <c:pt idx="35">
                  <c:v>0.5</c:v>
                </c:pt>
                <c:pt idx="36">
                  <c:v>0.2857142857142857</c:v>
                </c:pt>
                <c:pt idx="37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4174491879285456"/>
          <c:y val="1.3556655955442554E-2"/>
          <c:w val="0.3174286040345936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25'!$A$43:$A$81</c:f>
              <c:strCache>
                <c:ptCount val="39"/>
                <c:pt idx="0">
                  <c:v>New Zealand*</c:v>
                </c:pt>
                <c:pt idx="1">
                  <c:v>Minnesota*</c:v>
                </c:pt>
                <c:pt idx="2">
                  <c:v>Michigan*</c:v>
                </c:pt>
                <c:pt idx="3">
                  <c:v>Guinea (Conakry)*</c:v>
                </c:pt>
                <c:pt idx="4">
                  <c:v>Peru</c:v>
                </c:pt>
                <c:pt idx="5">
                  <c:v>Colorado</c:v>
                </c:pt>
                <c:pt idx="6">
                  <c:v>Northern Territory</c:v>
                </c:pt>
                <c:pt idx="7">
                  <c:v>Namibia*</c:v>
                </c:pt>
                <c:pt idx="8">
                  <c:v>Nunavut</c:v>
                </c:pt>
                <c:pt idx="9">
                  <c:v>South Australia</c:v>
                </c:pt>
                <c:pt idx="10">
                  <c:v>Montana</c:v>
                </c:pt>
                <c:pt idx="11">
                  <c:v>Mali*</c:v>
                </c:pt>
                <c:pt idx="12">
                  <c:v>Alberta</c:v>
                </c:pt>
                <c:pt idx="13">
                  <c:v>Queensland</c:v>
                </c:pt>
                <c:pt idx="14">
                  <c:v>Quebec</c:v>
                </c:pt>
                <c:pt idx="15">
                  <c:v>Northern Ireland*</c:v>
                </c:pt>
                <c:pt idx="16">
                  <c:v>New Mexico*</c:v>
                </c:pt>
                <c:pt idx="17">
                  <c:v>Yukon</c:v>
                </c:pt>
                <c:pt idx="18">
                  <c:v>British Columbia</c:v>
                </c:pt>
                <c:pt idx="19">
                  <c:v>Wyoming*</c:v>
                </c:pt>
                <c:pt idx="20">
                  <c:v>New Brunswick</c:v>
                </c:pt>
                <c:pt idx="21">
                  <c:v>Western Australia</c:v>
                </c:pt>
                <c:pt idx="22">
                  <c:v>New South Wales</c:v>
                </c:pt>
                <c:pt idx="23">
                  <c:v>Newfoundland &amp; Labrador</c:v>
                </c:pt>
                <c:pt idx="24">
                  <c:v>Northwest Territories</c:v>
                </c:pt>
                <c:pt idx="25">
                  <c:v>Arizona</c:v>
                </c:pt>
                <c:pt idx="26">
                  <c:v>Idaho</c:v>
                </c:pt>
                <c:pt idx="27">
                  <c:v>Alaska</c:v>
                </c:pt>
                <c:pt idx="28">
                  <c:v>Saskatchewan</c:v>
                </c:pt>
                <c:pt idx="29">
                  <c:v>Nevada</c:v>
                </c:pt>
                <c:pt idx="30">
                  <c:v>Ontario</c:v>
                </c:pt>
                <c:pt idx="31">
                  <c:v>Nova Scotia</c:v>
                </c:pt>
                <c:pt idx="32">
                  <c:v>Washington*</c:v>
                </c:pt>
                <c:pt idx="33">
                  <c:v>Utah</c:v>
                </c:pt>
                <c:pt idx="34">
                  <c:v>Sweden</c:v>
                </c:pt>
                <c:pt idx="35">
                  <c:v>Portugal*</c:v>
                </c:pt>
                <c:pt idx="36">
                  <c:v>Norway</c:v>
                </c:pt>
                <c:pt idx="37">
                  <c:v>Ireland, Republic of</c:v>
                </c:pt>
                <c:pt idx="38">
                  <c:v>Finland</c:v>
                </c:pt>
              </c:strCache>
            </c:strRef>
          </c:cat>
          <c:val>
            <c:numRef>
              <c:f>'Figure 25'!$B$43:$B$81</c:f>
              <c:numCache>
                <c:formatCode>0%</c:formatCode>
                <c:ptCount val="39"/>
                <c:pt idx="0">
                  <c:v>0.6</c:v>
                </c:pt>
                <c:pt idx="1">
                  <c:v>0.5</c:v>
                </c:pt>
                <c:pt idx="2">
                  <c:v>0.2</c:v>
                </c:pt>
                <c:pt idx="3">
                  <c:v>0.2</c:v>
                </c:pt>
                <c:pt idx="4">
                  <c:v>0.22580645161290322</c:v>
                </c:pt>
                <c:pt idx="5">
                  <c:v>0.375</c:v>
                </c:pt>
                <c:pt idx="6">
                  <c:v>0.29411764705882354</c:v>
                </c:pt>
                <c:pt idx="7">
                  <c:v>0.16666666666666666</c:v>
                </c:pt>
                <c:pt idx="8">
                  <c:v>0.30769230769230771</c:v>
                </c:pt>
                <c:pt idx="9">
                  <c:v>0.42857142857142855</c:v>
                </c:pt>
                <c:pt idx="10">
                  <c:v>0.46666666666666667</c:v>
                </c:pt>
                <c:pt idx="11">
                  <c:v>0.125</c:v>
                </c:pt>
                <c:pt idx="12">
                  <c:v>0.4375</c:v>
                </c:pt>
                <c:pt idx="13">
                  <c:v>0.33333333333333331</c:v>
                </c:pt>
                <c:pt idx="14">
                  <c:v>0.33333333333333331</c:v>
                </c:pt>
                <c:pt idx="15">
                  <c:v>0.22222222222222221</c:v>
                </c:pt>
                <c:pt idx="16">
                  <c:v>0.44444444444444442</c:v>
                </c:pt>
                <c:pt idx="17">
                  <c:v>0.30769230769230771</c:v>
                </c:pt>
                <c:pt idx="18">
                  <c:v>0.32203389830508472</c:v>
                </c:pt>
                <c:pt idx="19">
                  <c:v>0.7</c:v>
                </c:pt>
                <c:pt idx="20">
                  <c:v>0.19047619047619047</c:v>
                </c:pt>
                <c:pt idx="21">
                  <c:v>0.42424242424242425</c:v>
                </c:pt>
                <c:pt idx="22">
                  <c:v>0.30555555555555558</c:v>
                </c:pt>
                <c:pt idx="23">
                  <c:v>0.24</c:v>
                </c:pt>
                <c:pt idx="24">
                  <c:v>0.38461538461538464</c:v>
                </c:pt>
                <c:pt idx="25">
                  <c:v>0.5</c:v>
                </c:pt>
                <c:pt idx="26">
                  <c:v>0.5</c:v>
                </c:pt>
                <c:pt idx="27">
                  <c:v>0.53333333333333333</c:v>
                </c:pt>
                <c:pt idx="28">
                  <c:v>0.41935483870967744</c:v>
                </c:pt>
                <c:pt idx="29">
                  <c:v>0.42307692307692307</c:v>
                </c:pt>
                <c:pt idx="30">
                  <c:v>0.22641509433962265</c:v>
                </c:pt>
                <c:pt idx="31">
                  <c:v>9.0909090909090912E-2</c:v>
                </c:pt>
                <c:pt idx="32">
                  <c:v>0.66666666666666663</c:v>
                </c:pt>
                <c:pt idx="33">
                  <c:v>0.61538461538461542</c:v>
                </c:pt>
                <c:pt idx="34">
                  <c:v>0.23076923076923078</c:v>
                </c:pt>
                <c:pt idx="35">
                  <c:v>0.33333333333333331</c:v>
                </c:pt>
                <c:pt idx="36">
                  <c:v>0.3</c:v>
                </c:pt>
                <c:pt idx="37">
                  <c:v>0.36363636363636365</c:v>
                </c:pt>
                <c:pt idx="38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25'!$A$43:$A$81</c:f>
              <c:strCache>
                <c:ptCount val="39"/>
                <c:pt idx="0">
                  <c:v>New Zealand*</c:v>
                </c:pt>
                <c:pt idx="1">
                  <c:v>Minnesota*</c:v>
                </c:pt>
                <c:pt idx="2">
                  <c:v>Michigan*</c:v>
                </c:pt>
                <c:pt idx="3">
                  <c:v>Guinea (Conakry)*</c:v>
                </c:pt>
                <c:pt idx="4">
                  <c:v>Peru</c:v>
                </c:pt>
                <c:pt idx="5">
                  <c:v>Colorado</c:v>
                </c:pt>
                <c:pt idx="6">
                  <c:v>Northern Territory</c:v>
                </c:pt>
                <c:pt idx="7">
                  <c:v>Namibia*</c:v>
                </c:pt>
                <c:pt idx="8">
                  <c:v>Nunavut</c:v>
                </c:pt>
                <c:pt idx="9">
                  <c:v>South Australia</c:v>
                </c:pt>
                <c:pt idx="10">
                  <c:v>Montana</c:v>
                </c:pt>
                <c:pt idx="11">
                  <c:v>Mali*</c:v>
                </c:pt>
                <c:pt idx="12">
                  <c:v>Alberta</c:v>
                </c:pt>
                <c:pt idx="13">
                  <c:v>Queensland</c:v>
                </c:pt>
                <c:pt idx="14">
                  <c:v>Quebec</c:v>
                </c:pt>
                <c:pt idx="15">
                  <c:v>Northern Ireland*</c:v>
                </c:pt>
                <c:pt idx="16">
                  <c:v>New Mexico*</c:v>
                </c:pt>
                <c:pt idx="17">
                  <c:v>Yukon</c:v>
                </c:pt>
                <c:pt idx="18">
                  <c:v>British Columbia</c:v>
                </c:pt>
                <c:pt idx="19">
                  <c:v>Wyoming*</c:v>
                </c:pt>
                <c:pt idx="20">
                  <c:v>New Brunswick</c:v>
                </c:pt>
                <c:pt idx="21">
                  <c:v>Western Australia</c:v>
                </c:pt>
                <c:pt idx="22">
                  <c:v>New South Wales</c:v>
                </c:pt>
                <c:pt idx="23">
                  <c:v>Newfoundland &amp; Labrador</c:v>
                </c:pt>
                <c:pt idx="24">
                  <c:v>Northwest Territories</c:v>
                </c:pt>
                <c:pt idx="25">
                  <c:v>Arizona</c:v>
                </c:pt>
                <c:pt idx="26">
                  <c:v>Idaho</c:v>
                </c:pt>
                <c:pt idx="27">
                  <c:v>Alaska</c:v>
                </c:pt>
                <c:pt idx="28">
                  <c:v>Saskatchewan</c:v>
                </c:pt>
                <c:pt idx="29">
                  <c:v>Nevada</c:v>
                </c:pt>
                <c:pt idx="30">
                  <c:v>Ontario</c:v>
                </c:pt>
                <c:pt idx="31">
                  <c:v>Nova Scotia</c:v>
                </c:pt>
                <c:pt idx="32">
                  <c:v>Washington*</c:v>
                </c:pt>
                <c:pt idx="33">
                  <c:v>Utah</c:v>
                </c:pt>
                <c:pt idx="34">
                  <c:v>Sweden</c:v>
                </c:pt>
                <c:pt idx="35">
                  <c:v>Portugal*</c:v>
                </c:pt>
                <c:pt idx="36">
                  <c:v>Norway</c:v>
                </c:pt>
                <c:pt idx="37">
                  <c:v>Ireland, Republic of</c:v>
                </c:pt>
                <c:pt idx="38">
                  <c:v>Finland</c:v>
                </c:pt>
              </c:strCache>
            </c:strRef>
          </c:cat>
          <c:val>
            <c:numRef>
              <c:f>'Figure 25'!$C$43:$C$81</c:f>
              <c:numCache>
                <c:formatCode>0%</c:formatCode>
                <c:ptCount val="39"/>
                <c:pt idx="0">
                  <c:v>0.2</c:v>
                </c:pt>
                <c:pt idx="1">
                  <c:v>0.3</c:v>
                </c:pt>
                <c:pt idx="2">
                  <c:v>0.6</c:v>
                </c:pt>
                <c:pt idx="3">
                  <c:v>0.6</c:v>
                </c:pt>
                <c:pt idx="4">
                  <c:v>0.58064516129032262</c:v>
                </c:pt>
                <c:pt idx="5">
                  <c:v>0.4375</c:v>
                </c:pt>
                <c:pt idx="6">
                  <c:v>0.52941176470588236</c:v>
                </c:pt>
                <c:pt idx="7">
                  <c:v>0.66666666666666663</c:v>
                </c:pt>
                <c:pt idx="8">
                  <c:v>0.53846153846153844</c:v>
                </c:pt>
                <c:pt idx="9">
                  <c:v>0.42857142857142855</c:v>
                </c:pt>
                <c:pt idx="10">
                  <c:v>0.4</c:v>
                </c:pt>
                <c:pt idx="11">
                  <c:v>0.75</c:v>
                </c:pt>
                <c:pt idx="12">
                  <c:v>0.4375</c:v>
                </c:pt>
                <c:pt idx="13">
                  <c:v>0.55555555555555558</c:v>
                </c:pt>
                <c:pt idx="14">
                  <c:v>0.55555555555555558</c:v>
                </c:pt>
                <c:pt idx="15">
                  <c:v>0.66666666666666663</c:v>
                </c:pt>
                <c:pt idx="16">
                  <c:v>0.44444444444444442</c:v>
                </c:pt>
                <c:pt idx="17">
                  <c:v>0.58974358974358976</c:v>
                </c:pt>
                <c:pt idx="18">
                  <c:v>0.57627118644067798</c:v>
                </c:pt>
                <c:pt idx="19">
                  <c:v>0.2</c:v>
                </c:pt>
                <c:pt idx="20">
                  <c:v>0.7142857142857143</c:v>
                </c:pt>
                <c:pt idx="21">
                  <c:v>0.48484848484848486</c:v>
                </c:pt>
                <c:pt idx="22">
                  <c:v>0.61111111111111116</c:v>
                </c:pt>
                <c:pt idx="23">
                  <c:v>0.68</c:v>
                </c:pt>
                <c:pt idx="24">
                  <c:v>0.53846153846153844</c:v>
                </c:pt>
                <c:pt idx="25">
                  <c:v>0.42307692307692307</c:v>
                </c:pt>
                <c:pt idx="26">
                  <c:v>0.42857142857142855</c:v>
                </c:pt>
                <c:pt idx="27">
                  <c:v>0.4</c:v>
                </c:pt>
                <c:pt idx="28">
                  <c:v>0.5161290322580645</c:v>
                </c:pt>
                <c:pt idx="29">
                  <c:v>0.51923076923076927</c:v>
                </c:pt>
                <c:pt idx="30">
                  <c:v>0.71698113207547165</c:v>
                </c:pt>
                <c:pt idx="31">
                  <c:v>0.86363636363636365</c:v>
                </c:pt>
                <c:pt idx="32">
                  <c:v>0.33333333333333331</c:v>
                </c:pt>
                <c:pt idx="33">
                  <c:v>0.38461538461538464</c:v>
                </c:pt>
                <c:pt idx="34">
                  <c:v>0.76923076923076927</c:v>
                </c:pt>
                <c:pt idx="35">
                  <c:v>0.66666666666666663</c:v>
                </c:pt>
                <c:pt idx="36">
                  <c:v>0.7</c:v>
                </c:pt>
                <c:pt idx="37">
                  <c:v>0.63636363636363635</c:v>
                </c:pt>
                <c:pt idx="38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3253062524423019"/>
          <c:y val="1.1440670968508192E-2"/>
          <c:w val="0.4127539683210739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25'!$B$4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25'!$A$5:$A$42</c:f>
              <c:strCache>
                <c:ptCount val="38"/>
                <c:pt idx="0">
                  <c:v>La Rioja*</c:v>
                </c:pt>
                <c:pt idx="1">
                  <c:v>Jujuy</c:v>
                </c:pt>
                <c:pt idx="2">
                  <c:v>Catamarca</c:v>
                </c:pt>
                <c:pt idx="3">
                  <c:v>Salta</c:v>
                </c:pt>
                <c:pt idx="4">
                  <c:v>Mendoza</c:v>
                </c:pt>
                <c:pt idx="5">
                  <c:v>Zimbabwe*</c:v>
                </c:pt>
                <c:pt idx="6">
                  <c:v>Venezuela*</c:v>
                </c:pt>
                <c:pt idx="7">
                  <c:v>Rio Negro*</c:v>
                </c:pt>
                <c:pt idx="8">
                  <c:v>Chubut</c:v>
                </c:pt>
                <c:pt idx="9">
                  <c:v>Mozambique*</c:v>
                </c:pt>
                <c:pt idx="10">
                  <c:v>San Juan</c:v>
                </c:pt>
                <c:pt idx="11">
                  <c:v>Tanzania*</c:v>
                </c:pt>
                <c:pt idx="12">
                  <c:v>Indonesia*</c:v>
                </c:pt>
                <c:pt idx="13">
                  <c:v>Mauritania*</c:v>
                </c:pt>
                <c:pt idx="14">
                  <c:v>Santa Cruz</c:v>
                </c:pt>
                <c:pt idx="15">
                  <c:v>Ecuador</c:v>
                </c:pt>
                <c:pt idx="16">
                  <c:v>Zambia*</c:v>
                </c:pt>
                <c:pt idx="17">
                  <c:v>Russia*</c:v>
                </c:pt>
                <c:pt idx="18">
                  <c:v>Bolivia</c:v>
                </c:pt>
                <c:pt idx="19">
                  <c:v>South Africa</c:v>
                </c:pt>
                <c:pt idx="20">
                  <c:v>Guyana*</c:v>
                </c:pt>
                <c:pt idx="21">
                  <c:v>Dominican Republic*</c:v>
                </c:pt>
                <c:pt idx="22">
                  <c:v>Papua New Guinea*</c:v>
                </c:pt>
                <c:pt idx="23">
                  <c:v>Democratic Rep. of Congo (DRC)*</c:v>
                </c:pt>
                <c:pt idx="24">
                  <c:v>Brazil</c:v>
                </c:pt>
                <c:pt idx="25">
                  <c:v>Greenland*</c:v>
                </c:pt>
                <c:pt idx="26">
                  <c:v>Burkina Faso*</c:v>
                </c:pt>
                <c:pt idx="27">
                  <c:v>Turkey*</c:v>
                </c:pt>
                <c:pt idx="28">
                  <c:v>Ghana*</c:v>
                </c:pt>
                <c:pt idx="29">
                  <c:v>Mexico</c:v>
                </c:pt>
                <c:pt idx="30">
                  <c:v>Colombia</c:v>
                </c:pt>
                <c:pt idx="31">
                  <c:v>Botswana*</c:v>
                </c:pt>
                <c:pt idx="32">
                  <c:v>California</c:v>
                </c:pt>
                <c:pt idx="33">
                  <c:v>Tasmania*</c:v>
                </c:pt>
                <c:pt idx="34">
                  <c:v>Chile</c:v>
                </c:pt>
                <c:pt idx="35">
                  <c:v>Victoria</c:v>
                </c:pt>
                <c:pt idx="36">
                  <c:v>Manitoba</c:v>
                </c:pt>
                <c:pt idx="37">
                  <c:v>Spain*</c:v>
                </c:pt>
              </c:strCache>
            </c:strRef>
          </c:cat>
          <c:val>
            <c:numRef>
              <c:f>'Figure 25'!$B$5:$B$42</c:f>
              <c:numCache>
                <c:formatCode>0%</c:formatCode>
                <c:ptCount val="38"/>
                <c:pt idx="0">
                  <c:v>0</c:v>
                </c:pt>
                <c:pt idx="1">
                  <c:v>5.8823529411764705E-2</c:v>
                </c:pt>
                <c:pt idx="2">
                  <c:v>6.25E-2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5.5555555555555552E-2</c:v>
                </c:pt>
                <c:pt idx="11">
                  <c:v>0</c:v>
                </c:pt>
                <c:pt idx="12">
                  <c:v>0</c:v>
                </c:pt>
                <c:pt idx="13">
                  <c:v>0.14285714285714285</c:v>
                </c:pt>
                <c:pt idx="14">
                  <c:v>0.15384615384615385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6.6666666666666666E-2</c:v>
                </c:pt>
                <c:pt idx="20">
                  <c:v>0</c:v>
                </c:pt>
                <c:pt idx="21">
                  <c:v>0.2</c:v>
                </c:pt>
                <c:pt idx="22">
                  <c:v>0</c:v>
                </c:pt>
                <c:pt idx="23">
                  <c:v>0</c:v>
                </c:pt>
                <c:pt idx="24">
                  <c:v>0.15789473684210525</c:v>
                </c:pt>
                <c:pt idx="25">
                  <c:v>0</c:v>
                </c:pt>
                <c:pt idx="26">
                  <c:v>0</c:v>
                </c:pt>
                <c:pt idx="27">
                  <c:v>0.14285714285714285</c:v>
                </c:pt>
                <c:pt idx="28">
                  <c:v>0.1</c:v>
                </c:pt>
                <c:pt idx="29">
                  <c:v>0.10714285714285714</c:v>
                </c:pt>
                <c:pt idx="30">
                  <c:v>0.16666666666666666</c:v>
                </c:pt>
                <c:pt idx="31">
                  <c:v>0.16666666666666666</c:v>
                </c:pt>
                <c:pt idx="32">
                  <c:v>0.35714285714285715</c:v>
                </c:pt>
                <c:pt idx="33">
                  <c:v>0.25</c:v>
                </c:pt>
                <c:pt idx="34">
                  <c:v>0.15384615384615385</c:v>
                </c:pt>
                <c:pt idx="35">
                  <c:v>0.21428571428571427</c:v>
                </c:pt>
                <c:pt idx="36">
                  <c:v>0.13793103448275862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25'!$C$4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25'!$A$5:$A$42</c:f>
              <c:strCache>
                <c:ptCount val="38"/>
                <c:pt idx="0">
                  <c:v>La Rioja*</c:v>
                </c:pt>
                <c:pt idx="1">
                  <c:v>Jujuy</c:v>
                </c:pt>
                <c:pt idx="2">
                  <c:v>Catamarca</c:v>
                </c:pt>
                <c:pt idx="3">
                  <c:v>Salta</c:v>
                </c:pt>
                <c:pt idx="4">
                  <c:v>Mendoza</c:v>
                </c:pt>
                <c:pt idx="5">
                  <c:v>Zimbabwe*</c:v>
                </c:pt>
                <c:pt idx="6">
                  <c:v>Venezuela*</c:v>
                </c:pt>
                <c:pt idx="7">
                  <c:v>Rio Negro*</c:v>
                </c:pt>
                <c:pt idx="8">
                  <c:v>Chubut</c:v>
                </c:pt>
                <c:pt idx="9">
                  <c:v>Mozambique*</c:v>
                </c:pt>
                <c:pt idx="10">
                  <c:v>San Juan</c:v>
                </c:pt>
                <c:pt idx="11">
                  <c:v>Tanzania*</c:v>
                </c:pt>
                <c:pt idx="12">
                  <c:v>Indonesia*</c:v>
                </c:pt>
                <c:pt idx="13">
                  <c:v>Mauritania*</c:v>
                </c:pt>
                <c:pt idx="14">
                  <c:v>Santa Cruz</c:v>
                </c:pt>
                <c:pt idx="15">
                  <c:v>Ecuador</c:v>
                </c:pt>
                <c:pt idx="16">
                  <c:v>Zambia*</c:v>
                </c:pt>
                <c:pt idx="17">
                  <c:v>Russia*</c:v>
                </c:pt>
                <c:pt idx="18">
                  <c:v>Bolivia</c:v>
                </c:pt>
                <c:pt idx="19">
                  <c:v>South Africa</c:v>
                </c:pt>
                <c:pt idx="20">
                  <c:v>Guyana*</c:v>
                </c:pt>
                <c:pt idx="21">
                  <c:v>Dominican Republic*</c:v>
                </c:pt>
                <c:pt idx="22">
                  <c:v>Papua New Guinea*</c:v>
                </c:pt>
                <c:pt idx="23">
                  <c:v>Democratic Rep. of Congo (DRC)*</c:v>
                </c:pt>
                <c:pt idx="24">
                  <c:v>Brazil</c:v>
                </c:pt>
                <c:pt idx="25">
                  <c:v>Greenland*</c:v>
                </c:pt>
                <c:pt idx="26">
                  <c:v>Burkina Faso*</c:v>
                </c:pt>
                <c:pt idx="27">
                  <c:v>Turkey*</c:v>
                </c:pt>
                <c:pt idx="28">
                  <c:v>Ghana*</c:v>
                </c:pt>
                <c:pt idx="29">
                  <c:v>Mexico</c:v>
                </c:pt>
                <c:pt idx="30">
                  <c:v>Colombia</c:v>
                </c:pt>
                <c:pt idx="31">
                  <c:v>Botswana*</c:v>
                </c:pt>
                <c:pt idx="32">
                  <c:v>California</c:v>
                </c:pt>
                <c:pt idx="33">
                  <c:v>Tasmania*</c:v>
                </c:pt>
                <c:pt idx="34">
                  <c:v>Chile</c:v>
                </c:pt>
                <c:pt idx="35">
                  <c:v>Victoria</c:v>
                </c:pt>
                <c:pt idx="36">
                  <c:v>Manitoba</c:v>
                </c:pt>
                <c:pt idx="37">
                  <c:v>Spain*</c:v>
                </c:pt>
              </c:strCache>
            </c:strRef>
          </c:cat>
          <c:val>
            <c:numRef>
              <c:f>'Figure 25'!$C$5:$C$42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4.5454545454545456E-2</c:v>
                </c:pt>
                <c:pt idx="4">
                  <c:v>9.0909090909090912E-2</c:v>
                </c:pt>
                <c:pt idx="5">
                  <c:v>0.125</c:v>
                </c:pt>
                <c:pt idx="6">
                  <c:v>0.125</c:v>
                </c:pt>
                <c:pt idx="7">
                  <c:v>0.14285714285714285</c:v>
                </c:pt>
                <c:pt idx="8">
                  <c:v>0.16666666666666666</c:v>
                </c:pt>
                <c:pt idx="9">
                  <c:v>0.2</c:v>
                </c:pt>
                <c:pt idx="10">
                  <c:v>0.16666666666666666</c:v>
                </c:pt>
                <c:pt idx="11">
                  <c:v>0.25</c:v>
                </c:pt>
                <c:pt idx="12">
                  <c:v>0.25</c:v>
                </c:pt>
                <c:pt idx="13">
                  <c:v>0.14285714285714285</c:v>
                </c:pt>
                <c:pt idx="14">
                  <c:v>0.15384615384615385</c:v>
                </c:pt>
                <c:pt idx="15">
                  <c:v>0.3125</c:v>
                </c:pt>
                <c:pt idx="16">
                  <c:v>0.33333333333333331</c:v>
                </c:pt>
                <c:pt idx="17">
                  <c:v>0.33333333333333331</c:v>
                </c:pt>
                <c:pt idx="18">
                  <c:v>0.36363636363636365</c:v>
                </c:pt>
                <c:pt idx="19">
                  <c:v>0.33333333333333331</c:v>
                </c:pt>
                <c:pt idx="20">
                  <c:v>0.4</c:v>
                </c:pt>
                <c:pt idx="21">
                  <c:v>0.2</c:v>
                </c:pt>
                <c:pt idx="22">
                  <c:v>0.44444444444444442</c:v>
                </c:pt>
                <c:pt idx="23">
                  <c:v>0.44444444444444442</c:v>
                </c:pt>
                <c:pt idx="24">
                  <c:v>0.31578947368421051</c:v>
                </c:pt>
                <c:pt idx="25">
                  <c:v>0.5</c:v>
                </c:pt>
                <c:pt idx="26">
                  <c:v>0.5</c:v>
                </c:pt>
                <c:pt idx="27">
                  <c:v>0.42857142857142855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0.35714285714285715</c:v>
                </c:pt>
                <c:pt idx="33">
                  <c:v>0.5</c:v>
                </c:pt>
                <c:pt idx="34">
                  <c:v>0.61538461538461542</c:v>
                </c:pt>
                <c:pt idx="35">
                  <c:v>0.5714285714285714</c:v>
                </c:pt>
                <c:pt idx="36">
                  <c:v>0.65517241379310343</c:v>
                </c:pt>
                <c:pt idx="37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7311850459466418"/>
          <c:y val="1.1440694766070514E-2"/>
          <c:w val="0.3849547945324927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26'!$A$43:$A$81</c:f>
              <c:strCache>
                <c:ptCount val="39"/>
                <c:pt idx="0">
                  <c:v>Manitoba</c:v>
                </c:pt>
                <c:pt idx="1">
                  <c:v>Washington*</c:v>
                </c:pt>
                <c:pt idx="2">
                  <c:v>Northwest Territories</c:v>
                </c:pt>
                <c:pt idx="3">
                  <c:v>Northern Ireland*</c:v>
                </c:pt>
                <c:pt idx="4">
                  <c:v>Namibia*</c:v>
                </c:pt>
                <c:pt idx="5">
                  <c:v>Nunavut</c:v>
                </c:pt>
                <c:pt idx="6">
                  <c:v>Salta</c:v>
                </c:pt>
                <c:pt idx="7">
                  <c:v>British Columbia</c:v>
                </c:pt>
                <c:pt idx="8">
                  <c:v>Turkey*</c:v>
                </c:pt>
                <c:pt idx="9">
                  <c:v>Yukon</c:v>
                </c:pt>
                <c:pt idx="10">
                  <c:v>Nova Scotia</c:v>
                </c:pt>
                <c:pt idx="11">
                  <c:v>Montana</c:v>
                </c:pt>
                <c:pt idx="12">
                  <c:v>New South Wales</c:v>
                </c:pt>
                <c:pt idx="13">
                  <c:v>Russia*</c:v>
                </c:pt>
                <c:pt idx="14">
                  <c:v>Quebec</c:v>
                </c:pt>
                <c:pt idx="15">
                  <c:v>Ontario</c:v>
                </c:pt>
                <c:pt idx="16">
                  <c:v>Nevada</c:v>
                </c:pt>
                <c:pt idx="17">
                  <c:v>Queensland</c:v>
                </c:pt>
                <c:pt idx="18">
                  <c:v>Idaho</c:v>
                </c:pt>
                <c:pt idx="19">
                  <c:v>Northern Territory</c:v>
                </c:pt>
                <c:pt idx="20">
                  <c:v>Norway</c:v>
                </c:pt>
                <c:pt idx="21">
                  <c:v>Ireland, Republic of</c:v>
                </c:pt>
                <c:pt idx="22">
                  <c:v>New Brunswick</c:v>
                </c:pt>
                <c:pt idx="23">
                  <c:v>Arizona</c:v>
                </c:pt>
                <c:pt idx="24">
                  <c:v>Sweden</c:v>
                </c:pt>
                <c:pt idx="25">
                  <c:v>Saskatchewan</c:v>
                </c:pt>
                <c:pt idx="26">
                  <c:v>Alberta</c:v>
                </c:pt>
                <c:pt idx="27">
                  <c:v>Newfoundland &amp; Labrador</c:v>
                </c:pt>
                <c:pt idx="28">
                  <c:v>Alaska</c:v>
                </c:pt>
                <c:pt idx="29">
                  <c:v>Western Australia</c:v>
                </c:pt>
                <c:pt idx="30">
                  <c:v>Wyoming*</c:v>
                </c:pt>
                <c:pt idx="31">
                  <c:v>Utah</c:v>
                </c:pt>
                <c:pt idx="32">
                  <c:v>Tasmania*</c:v>
                </c:pt>
                <c:pt idx="33">
                  <c:v>South Australia</c:v>
                </c:pt>
                <c:pt idx="34">
                  <c:v>Portugal*</c:v>
                </c:pt>
                <c:pt idx="35">
                  <c:v>New Zealand*</c:v>
                </c:pt>
                <c:pt idx="36">
                  <c:v>New Mexico*</c:v>
                </c:pt>
                <c:pt idx="37">
                  <c:v>Finland</c:v>
                </c:pt>
                <c:pt idx="38">
                  <c:v>Botswana*</c:v>
                </c:pt>
              </c:strCache>
            </c:strRef>
          </c:cat>
          <c:val>
            <c:numRef>
              <c:f>'Figure 26'!$B$43:$B$81</c:f>
              <c:numCache>
                <c:formatCode>0%</c:formatCode>
                <c:ptCount val="39"/>
                <c:pt idx="0">
                  <c:v>0.26666666666666666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0.22222222222222221</c:v>
                </c:pt>
                <c:pt idx="4">
                  <c:v>0.16666666666666666</c:v>
                </c:pt>
                <c:pt idx="5">
                  <c:v>0.32</c:v>
                </c:pt>
                <c:pt idx="6">
                  <c:v>0.40909090909090912</c:v>
                </c:pt>
                <c:pt idx="7">
                  <c:v>0.31666666666666665</c:v>
                </c:pt>
                <c:pt idx="8">
                  <c:v>0.2857142857142857</c:v>
                </c:pt>
                <c:pt idx="9">
                  <c:v>0.38461538461538464</c:v>
                </c:pt>
                <c:pt idx="10">
                  <c:v>0.36363636363636365</c:v>
                </c:pt>
                <c:pt idx="11">
                  <c:v>0.25</c:v>
                </c:pt>
                <c:pt idx="12">
                  <c:v>0.35135135135135137</c:v>
                </c:pt>
                <c:pt idx="13">
                  <c:v>0.6</c:v>
                </c:pt>
                <c:pt idx="14">
                  <c:v>0.48888888888888887</c:v>
                </c:pt>
                <c:pt idx="15">
                  <c:v>0.40740740740740738</c:v>
                </c:pt>
                <c:pt idx="16">
                  <c:v>0.55769230769230771</c:v>
                </c:pt>
                <c:pt idx="17">
                  <c:v>0.29629629629629628</c:v>
                </c:pt>
                <c:pt idx="18">
                  <c:v>0.6</c:v>
                </c:pt>
                <c:pt idx="19">
                  <c:v>0.41176470588235292</c:v>
                </c:pt>
                <c:pt idx="20">
                  <c:v>0.6</c:v>
                </c:pt>
                <c:pt idx="21">
                  <c:v>0.7</c:v>
                </c:pt>
                <c:pt idx="22">
                  <c:v>0.33333333333333331</c:v>
                </c:pt>
                <c:pt idx="23">
                  <c:v>0.59259259259259256</c:v>
                </c:pt>
                <c:pt idx="24">
                  <c:v>0.5714285714285714</c:v>
                </c:pt>
                <c:pt idx="25">
                  <c:v>0.6875</c:v>
                </c:pt>
                <c:pt idx="26">
                  <c:v>0.5625</c:v>
                </c:pt>
                <c:pt idx="27">
                  <c:v>0.46153846153846156</c:v>
                </c:pt>
                <c:pt idx="28">
                  <c:v>0.61290322580645162</c:v>
                </c:pt>
                <c:pt idx="29">
                  <c:v>0.5757575757575758</c:v>
                </c:pt>
                <c:pt idx="30">
                  <c:v>0.5</c:v>
                </c:pt>
                <c:pt idx="31">
                  <c:v>0.53846153846153844</c:v>
                </c:pt>
                <c:pt idx="32">
                  <c:v>0.125</c:v>
                </c:pt>
                <c:pt idx="33">
                  <c:v>0.5</c:v>
                </c:pt>
                <c:pt idx="34">
                  <c:v>0.33333333333333331</c:v>
                </c:pt>
                <c:pt idx="35">
                  <c:v>0.6</c:v>
                </c:pt>
                <c:pt idx="36">
                  <c:v>0.44444444444444442</c:v>
                </c:pt>
                <c:pt idx="37">
                  <c:v>0.8125</c:v>
                </c:pt>
                <c:pt idx="38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26'!$A$43:$A$81</c:f>
              <c:strCache>
                <c:ptCount val="39"/>
                <c:pt idx="0">
                  <c:v>Manitoba</c:v>
                </c:pt>
                <c:pt idx="1">
                  <c:v>Washington*</c:v>
                </c:pt>
                <c:pt idx="2">
                  <c:v>Northwest Territories</c:v>
                </c:pt>
                <c:pt idx="3">
                  <c:v>Northern Ireland*</c:v>
                </c:pt>
                <c:pt idx="4">
                  <c:v>Namibia*</c:v>
                </c:pt>
                <c:pt idx="5">
                  <c:v>Nunavut</c:v>
                </c:pt>
                <c:pt idx="6">
                  <c:v>Salta</c:v>
                </c:pt>
                <c:pt idx="7">
                  <c:v>British Columbia</c:v>
                </c:pt>
                <c:pt idx="8">
                  <c:v>Turkey*</c:v>
                </c:pt>
                <c:pt idx="9">
                  <c:v>Yukon</c:v>
                </c:pt>
                <c:pt idx="10">
                  <c:v>Nova Scotia</c:v>
                </c:pt>
                <c:pt idx="11">
                  <c:v>Montana</c:v>
                </c:pt>
                <c:pt idx="12">
                  <c:v>New South Wales</c:v>
                </c:pt>
                <c:pt idx="13">
                  <c:v>Russia*</c:v>
                </c:pt>
                <c:pt idx="14">
                  <c:v>Quebec</c:v>
                </c:pt>
                <c:pt idx="15">
                  <c:v>Ontario</c:v>
                </c:pt>
                <c:pt idx="16">
                  <c:v>Nevada</c:v>
                </c:pt>
                <c:pt idx="17">
                  <c:v>Queensland</c:v>
                </c:pt>
                <c:pt idx="18">
                  <c:v>Idaho</c:v>
                </c:pt>
                <c:pt idx="19">
                  <c:v>Northern Territory</c:v>
                </c:pt>
                <c:pt idx="20">
                  <c:v>Norway</c:v>
                </c:pt>
                <c:pt idx="21">
                  <c:v>Ireland, Republic of</c:v>
                </c:pt>
                <c:pt idx="22">
                  <c:v>New Brunswick</c:v>
                </c:pt>
                <c:pt idx="23">
                  <c:v>Arizona</c:v>
                </c:pt>
                <c:pt idx="24">
                  <c:v>Sweden</c:v>
                </c:pt>
                <c:pt idx="25">
                  <c:v>Saskatchewan</c:v>
                </c:pt>
                <c:pt idx="26">
                  <c:v>Alberta</c:v>
                </c:pt>
                <c:pt idx="27">
                  <c:v>Newfoundland &amp; Labrador</c:v>
                </c:pt>
                <c:pt idx="28">
                  <c:v>Alaska</c:v>
                </c:pt>
                <c:pt idx="29">
                  <c:v>Western Australia</c:v>
                </c:pt>
                <c:pt idx="30">
                  <c:v>Wyoming*</c:v>
                </c:pt>
                <c:pt idx="31">
                  <c:v>Utah</c:v>
                </c:pt>
                <c:pt idx="32">
                  <c:v>Tasmania*</c:v>
                </c:pt>
                <c:pt idx="33">
                  <c:v>South Australia</c:v>
                </c:pt>
                <c:pt idx="34">
                  <c:v>Portugal*</c:v>
                </c:pt>
                <c:pt idx="35">
                  <c:v>New Zealand*</c:v>
                </c:pt>
                <c:pt idx="36">
                  <c:v>New Mexico*</c:v>
                </c:pt>
                <c:pt idx="37">
                  <c:v>Finland</c:v>
                </c:pt>
                <c:pt idx="38">
                  <c:v>Botswana*</c:v>
                </c:pt>
              </c:strCache>
            </c:strRef>
          </c:cat>
          <c:val>
            <c:numRef>
              <c:f>'Figure 26'!$C$43:$C$81</c:f>
              <c:numCache>
                <c:formatCode>0%</c:formatCode>
                <c:ptCount val="39"/>
                <c:pt idx="0">
                  <c:v>0.36666666666666664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</c:v>
                </c:pt>
                <c:pt idx="5">
                  <c:v>0.36</c:v>
                </c:pt>
                <c:pt idx="6">
                  <c:v>0.27272727272727271</c:v>
                </c:pt>
                <c:pt idx="7">
                  <c:v>0.38333333333333336</c:v>
                </c:pt>
                <c:pt idx="8">
                  <c:v>0.42857142857142855</c:v>
                </c:pt>
                <c:pt idx="9">
                  <c:v>0.33333333333333331</c:v>
                </c:pt>
                <c:pt idx="10">
                  <c:v>0.36363636363636365</c:v>
                </c:pt>
                <c:pt idx="11">
                  <c:v>0.5</c:v>
                </c:pt>
                <c:pt idx="12">
                  <c:v>0.43243243243243246</c:v>
                </c:pt>
                <c:pt idx="13">
                  <c:v>0.2</c:v>
                </c:pt>
                <c:pt idx="14">
                  <c:v>0.33333333333333331</c:v>
                </c:pt>
                <c:pt idx="15">
                  <c:v>0.42592592592592593</c:v>
                </c:pt>
                <c:pt idx="16">
                  <c:v>0.28846153846153844</c:v>
                </c:pt>
                <c:pt idx="17">
                  <c:v>0.55555555555555558</c:v>
                </c:pt>
                <c:pt idx="18">
                  <c:v>0.26666666666666666</c:v>
                </c:pt>
                <c:pt idx="19">
                  <c:v>0.47058823529411764</c:v>
                </c:pt>
                <c:pt idx="20">
                  <c:v>0.3</c:v>
                </c:pt>
                <c:pt idx="21">
                  <c:v>0.2</c:v>
                </c:pt>
                <c:pt idx="22">
                  <c:v>0.5714285714285714</c:v>
                </c:pt>
                <c:pt idx="23">
                  <c:v>0.33333333333333331</c:v>
                </c:pt>
                <c:pt idx="24">
                  <c:v>0.35714285714285715</c:v>
                </c:pt>
                <c:pt idx="25">
                  <c:v>0.25</c:v>
                </c:pt>
                <c:pt idx="26">
                  <c:v>0.375</c:v>
                </c:pt>
                <c:pt idx="27">
                  <c:v>0.5</c:v>
                </c:pt>
                <c:pt idx="28">
                  <c:v>0.35483870967741937</c:v>
                </c:pt>
                <c:pt idx="29">
                  <c:v>0.39393939393939392</c:v>
                </c:pt>
                <c:pt idx="30">
                  <c:v>0.5</c:v>
                </c:pt>
                <c:pt idx="31">
                  <c:v>0.46153846153846156</c:v>
                </c:pt>
                <c:pt idx="32">
                  <c:v>0.875</c:v>
                </c:pt>
                <c:pt idx="33">
                  <c:v>0.5</c:v>
                </c:pt>
                <c:pt idx="34">
                  <c:v>0.66666666666666663</c:v>
                </c:pt>
                <c:pt idx="35">
                  <c:v>0.4</c:v>
                </c:pt>
                <c:pt idx="36">
                  <c:v>0.55555555555555558</c:v>
                </c:pt>
                <c:pt idx="37">
                  <c:v>0.1875</c:v>
                </c:pt>
                <c:pt idx="38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599358469039968"/>
          <c:y val="1.4631089281096717E-2"/>
          <c:w val="0.4122114113967774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26'!$B$4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26'!$A$5:$A$42</c:f>
              <c:strCache>
                <c:ptCount val="38"/>
                <c:pt idx="0">
                  <c:v>Zimbabwe*</c:v>
                </c:pt>
                <c:pt idx="1">
                  <c:v>Venezuela*</c:v>
                </c:pt>
                <c:pt idx="2">
                  <c:v>Chubut</c:v>
                </c:pt>
                <c:pt idx="3">
                  <c:v>Democratic Rep. of Congo (DRC)*</c:v>
                </c:pt>
                <c:pt idx="4">
                  <c:v>Bolivia</c:v>
                </c:pt>
                <c:pt idx="5">
                  <c:v>Ecuador</c:v>
                </c:pt>
                <c:pt idx="6">
                  <c:v>Guyana*</c:v>
                </c:pt>
                <c:pt idx="7">
                  <c:v>Guinea (Conakry)*</c:v>
                </c:pt>
                <c:pt idx="8">
                  <c:v>Papua New Guinea*</c:v>
                </c:pt>
                <c:pt idx="9">
                  <c:v>Tanzania*</c:v>
                </c:pt>
                <c:pt idx="10">
                  <c:v>Indonesia*</c:v>
                </c:pt>
                <c:pt idx="11">
                  <c:v>South Africa</c:v>
                </c:pt>
                <c:pt idx="12">
                  <c:v>Mexico</c:v>
                </c:pt>
                <c:pt idx="13">
                  <c:v>Mauritania*</c:v>
                </c:pt>
                <c:pt idx="14">
                  <c:v>Burkina Faso*</c:v>
                </c:pt>
                <c:pt idx="15">
                  <c:v>Peru</c:v>
                </c:pt>
                <c:pt idx="16">
                  <c:v>Mendoza</c:v>
                </c:pt>
                <c:pt idx="17">
                  <c:v>Mali*</c:v>
                </c:pt>
                <c:pt idx="18">
                  <c:v>La Rioja*</c:v>
                </c:pt>
                <c:pt idx="19">
                  <c:v>Dominican Republic*</c:v>
                </c:pt>
                <c:pt idx="20">
                  <c:v>Zambia*</c:v>
                </c:pt>
                <c:pt idx="21">
                  <c:v>San Juan</c:v>
                </c:pt>
                <c:pt idx="22">
                  <c:v>Greenland*</c:v>
                </c:pt>
                <c:pt idx="23">
                  <c:v>Colombia</c:v>
                </c:pt>
                <c:pt idx="24">
                  <c:v>Brazil</c:v>
                </c:pt>
                <c:pt idx="25">
                  <c:v>Jujuy</c:v>
                </c:pt>
                <c:pt idx="26">
                  <c:v>Colorado</c:v>
                </c:pt>
                <c:pt idx="27">
                  <c:v>Victoria</c:v>
                </c:pt>
                <c:pt idx="28">
                  <c:v>Rio Negro*</c:v>
                </c:pt>
                <c:pt idx="29">
                  <c:v>California</c:v>
                </c:pt>
                <c:pt idx="30">
                  <c:v>Santa Cruz</c:v>
                </c:pt>
                <c:pt idx="31">
                  <c:v>Chile</c:v>
                </c:pt>
                <c:pt idx="32">
                  <c:v>Minnesota*</c:v>
                </c:pt>
                <c:pt idx="33">
                  <c:v>Ghana*</c:v>
                </c:pt>
                <c:pt idx="34">
                  <c:v>Spain*</c:v>
                </c:pt>
                <c:pt idx="35">
                  <c:v>Mozambique*</c:v>
                </c:pt>
                <c:pt idx="36">
                  <c:v>Michigan*</c:v>
                </c:pt>
                <c:pt idx="37">
                  <c:v>Catamarca</c:v>
                </c:pt>
              </c:strCache>
            </c:strRef>
          </c:cat>
          <c:val>
            <c:numRef>
              <c:f>'Figure 26'!$B$5:$B$42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0.1111111111111111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7.1428571428571425E-2</c:v>
                </c:pt>
                <c:pt idx="13">
                  <c:v>0.14285714285714285</c:v>
                </c:pt>
                <c:pt idx="14">
                  <c:v>0</c:v>
                </c:pt>
                <c:pt idx="15">
                  <c:v>0</c:v>
                </c:pt>
                <c:pt idx="16">
                  <c:v>9.0909090909090912E-2</c:v>
                </c:pt>
                <c:pt idx="17">
                  <c:v>0.125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0.33333333333333331</c:v>
                </c:pt>
                <c:pt idx="22">
                  <c:v>0.5</c:v>
                </c:pt>
                <c:pt idx="23">
                  <c:v>0.16666666666666666</c:v>
                </c:pt>
                <c:pt idx="24">
                  <c:v>0.15789473684210525</c:v>
                </c:pt>
                <c:pt idx="25">
                  <c:v>0.17647058823529413</c:v>
                </c:pt>
                <c:pt idx="26">
                  <c:v>0.4375</c:v>
                </c:pt>
                <c:pt idx="27">
                  <c:v>0.2857142857142857</c:v>
                </c:pt>
                <c:pt idx="28">
                  <c:v>0.14285714285714285</c:v>
                </c:pt>
                <c:pt idx="29">
                  <c:v>0.21428571428571427</c:v>
                </c:pt>
                <c:pt idx="30">
                  <c:v>0.5</c:v>
                </c:pt>
                <c:pt idx="31">
                  <c:v>0.14814814814814814</c:v>
                </c:pt>
                <c:pt idx="32">
                  <c:v>0.5</c:v>
                </c:pt>
                <c:pt idx="33">
                  <c:v>0.1</c:v>
                </c:pt>
                <c:pt idx="34">
                  <c:v>0.4</c:v>
                </c:pt>
                <c:pt idx="35">
                  <c:v>0.2</c:v>
                </c:pt>
                <c:pt idx="36">
                  <c:v>0.4</c:v>
                </c:pt>
                <c:pt idx="37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26'!$C$4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26'!$A$5:$A$42</c:f>
              <c:strCache>
                <c:ptCount val="38"/>
                <c:pt idx="0">
                  <c:v>Zimbabwe*</c:v>
                </c:pt>
                <c:pt idx="1">
                  <c:v>Venezuela*</c:v>
                </c:pt>
                <c:pt idx="2">
                  <c:v>Chubut</c:v>
                </c:pt>
                <c:pt idx="3">
                  <c:v>Democratic Rep. of Congo (DRC)*</c:v>
                </c:pt>
                <c:pt idx="4">
                  <c:v>Bolivia</c:v>
                </c:pt>
                <c:pt idx="5">
                  <c:v>Ecuador</c:v>
                </c:pt>
                <c:pt idx="6">
                  <c:v>Guyana*</c:v>
                </c:pt>
                <c:pt idx="7">
                  <c:v>Guinea (Conakry)*</c:v>
                </c:pt>
                <c:pt idx="8">
                  <c:v>Papua New Guinea*</c:v>
                </c:pt>
                <c:pt idx="9">
                  <c:v>Tanzania*</c:v>
                </c:pt>
                <c:pt idx="10">
                  <c:v>Indonesia*</c:v>
                </c:pt>
                <c:pt idx="11">
                  <c:v>South Africa</c:v>
                </c:pt>
                <c:pt idx="12">
                  <c:v>Mexico</c:v>
                </c:pt>
                <c:pt idx="13">
                  <c:v>Mauritania*</c:v>
                </c:pt>
                <c:pt idx="14">
                  <c:v>Burkina Faso*</c:v>
                </c:pt>
                <c:pt idx="15">
                  <c:v>Peru</c:v>
                </c:pt>
                <c:pt idx="16">
                  <c:v>Mendoza</c:v>
                </c:pt>
                <c:pt idx="17">
                  <c:v>Mali*</c:v>
                </c:pt>
                <c:pt idx="18">
                  <c:v>La Rioja*</c:v>
                </c:pt>
                <c:pt idx="19">
                  <c:v>Dominican Republic*</c:v>
                </c:pt>
                <c:pt idx="20">
                  <c:v>Zambia*</c:v>
                </c:pt>
                <c:pt idx="21">
                  <c:v>San Juan</c:v>
                </c:pt>
                <c:pt idx="22">
                  <c:v>Greenland*</c:v>
                </c:pt>
                <c:pt idx="23">
                  <c:v>Colombia</c:v>
                </c:pt>
                <c:pt idx="24">
                  <c:v>Brazil</c:v>
                </c:pt>
                <c:pt idx="25">
                  <c:v>Jujuy</c:v>
                </c:pt>
                <c:pt idx="26">
                  <c:v>Colorado</c:v>
                </c:pt>
                <c:pt idx="27">
                  <c:v>Victoria</c:v>
                </c:pt>
                <c:pt idx="28">
                  <c:v>Rio Negro*</c:v>
                </c:pt>
                <c:pt idx="29">
                  <c:v>California</c:v>
                </c:pt>
                <c:pt idx="30">
                  <c:v>Santa Cruz</c:v>
                </c:pt>
                <c:pt idx="31">
                  <c:v>Chile</c:v>
                </c:pt>
                <c:pt idx="32">
                  <c:v>Minnesota*</c:v>
                </c:pt>
                <c:pt idx="33">
                  <c:v>Ghana*</c:v>
                </c:pt>
                <c:pt idx="34">
                  <c:v>Spain*</c:v>
                </c:pt>
                <c:pt idx="35">
                  <c:v>Mozambique*</c:v>
                </c:pt>
                <c:pt idx="36">
                  <c:v>Michigan*</c:v>
                </c:pt>
                <c:pt idx="37">
                  <c:v>Catamarca</c:v>
                </c:pt>
              </c:strCache>
            </c:strRef>
          </c:cat>
          <c:val>
            <c:numRef>
              <c:f>'Figure 26'!$C$5:$C$42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8.3333333333333329E-2</c:v>
                </c:pt>
                <c:pt idx="3">
                  <c:v>0.1111111111111111</c:v>
                </c:pt>
                <c:pt idx="4">
                  <c:v>0.18181818181818182</c:v>
                </c:pt>
                <c:pt idx="5">
                  <c:v>0.1875</c:v>
                </c:pt>
                <c:pt idx="6">
                  <c:v>0.2</c:v>
                </c:pt>
                <c:pt idx="7">
                  <c:v>0</c:v>
                </c:pt>
                <c:pt idx="8">
                  <c:v>0.1111111111111111</c:v>
                </c:pt>
                <c:pt idx="9">
                  <c:v>0.25</c:v>
                </c:pt>
                <c:pt idx="10">
                  <c:v>0.25</c:v>
                </c:pt>
                <c:pt idx="11">
                  <c:v>0.26666666666666666</c:v>
                </c:pt>
                <c:pt idx="12">
                  <c:v>0.21428571428571427</c:v>
                </c:pt>
                <c:pt idx="13">
                  <c:v>0.14285714285714285</c:v>
                </c:pt>
                <c:pt idx="14">
                  <c:v>0.33333333333333331</c:v>
                </c:pt>
                <c:pt idx="15">
                  <c:v>0.35483870967741937</c:v>
                </c:pt>
                <c:pt idx="16">
                  <c:v>0.27272727272727271</c:v>
                </c:pt>
                <c:pt idx="17">
                  <c:v>0.25</c:v>
                </c:pt>
                <c:pt idx="18">
                  <c:v>0.375</c:v>
                </c:pt>
                <c:pt idx="19">
                  <c:v>0.4</c:v>
                </c:pt>
                <c:pt idx="20">
                  <c:v>0.5</c:v>
                </c:pt>
                <c:pt idx="21">
                  <c:v>0.16666666666666666</c:v>
                </c:pt>
                <c:pt idx="22">
                  <c:v>0</c:v>
                </c:pt>
                <c:pt idx="23">
                  <c:v>0.33333333333333331</c:v>
                </c:pt>
                <c:pt idx="24">
                  <c:v>0.36842105263157893</c:v>
                </c:pt>
                <c:pt idx="25">
                  <c:v>0.35294117647058826</c:v>
                </c:pt>
                <c:pt idx="26">
                  <c:v>0.125</c:v>
                </c:pt>
                <c:pt idx="27">
                  <c:v>0.2857142857142857</c:v>
                </c:pt>
                <c:pt idx="28">
                  <c:v>0.42857142857142855</c:v>
                </c:pt>
                <c:pt idx="29">
                  <c:v>0.35714285714285715</c:v>
                </c:pt>
                <c:pt idx="30">
                  <c:v>8.3333333333333329E-2</c:v>
                </c:pt>
                <c:pt idx="31">
                  <c:v>0.44444444444444442</c:v>
                </c:pt>
                <c:pt idx="32">
                  <c:v>0.1</c:v>
                </c:pt>
                <c:pt idx="33">
                  <c:v>0.5</c:v>
                </c:pt>
                <c:pt idx="34">
                  <c:v>0.2</c:v>
                </c:pt>
                <c:pt idx="35">
                  <c:v>0.4</c:v>
                </c:pt>
                <c:pt idx="36">
                  <c:v>0.2</c:v>
                </c:pt>
                <c:pt idx="3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6050274974004288"/>
          <c:y val="1.2503867641602561E-2"/>
          <c:w val="0.3849983542594123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27'!$A$43:$A$81</c:f>
              <c:strCache>
                <c:ptCount val="39"/>
                <c:pt idx="0">
                  <c:v>Rio Negro*</c:v>
                </c:pt>
                <c:pt idx="1">
                  <c:v>Montana</c:v>
                </c:pt>
                <c:pt idx="2">
                  <c:v>Northwest Territories</c:v>
                </c:pt>
                <c:pt idx="3">
                  <c:v>Mali*</c:v>
                </c:pt>
                <c:pt idx="4">
                  <c:v>British Columbia</c:v>
                </c:pt>
                <c:pt idx="5">
                  <c:v>Washington*</c:v>
                </c:pt>
                <c:pt idx="6">
                  <c:v>Quebec</c:v>
                </c:pt>
                <c:pt idx="7">
                  <c:v>New Zealand*</c:v>
                </c:pt>
                <c:pt idx="8">
                  <c:v>Minnesota*</c:v>
                </c:pt>
                <c:pt idx="9">
                  <c:v>Guinea (Conakry)*</c:v>
                </c:pt>
                <c:pt idx="10">
                  <c:v>Queensland</c:v>
                </c:pt>
                <c:pt idx="11">
                  <c:v>Ireland, Republic of</c:v>
                </c:pt>
                <c:pt idx="12">
                  <c:v>Northern Territory</c:v>
                </c:pt>
                <c:pt idx="13">
                  <c:v>Russia*</c:v>
                </c:pt>
                <c:pt idx="14">
                  <c:v>Portugal*</c:v>
                </c:pt>
                <c:pt idx="15">
                  <c:v>Manitoba</c:v>
                </c:pt>
                <c:pt idx="16">
                  <c:v>Ontario</c:v>
                </c:pt>
                <c:pt idx="17">
                  <c:v>Yukon</c:v>
                </c:pt>
                <c:pt idx="18">
                  <c:v>Western Australia</c:v>
                </c:pt>
                <c:pt idx="19">
                  <c:v>Sweden</c:v>
                </c:pt>
                <c:pt idx="20">
                  <c:v>Victoria</c:v>
                </c:pt>
                <c:pt idx="21">
                  <c:v>South Australia</c:v>
                </c:pt>
                <c:pt idx="22">
                  <c:v>Tasmania*</c:v>
                </c:pt>
                <c:pt idx="23">
                  <c:v>Arizona</c:v>
                </c:pt>
                <c:pt idx="24">
                  <c:v>Wyoming*</c:v>
                </c:pt>
                <c:pt idx="25">
                  <c:v>Norway</c:v>
                </c:pt>
                <c:pt idx="26">
                  <c:v>Nova Scotia</c:v>
                </c:pt>
                <c:pt idx="27">
                  <c:v>Alaska</c:v>
                </c:pt>
                <c:pt idx="28">
                  <c:v>Saskatchewan</c:v>
                </c:pt>
                <c:pt idx="29">
                  <c:v>Alberta</c:v>
                </c:pt>
                <c:pt idx="30">
                  <c:v>New Brunswick</c:v>
                </c:pt>
                <c:pt idx="31">
                  <c:v>Nevada</c:v>
                </c:pt>
                <c:pt idx="32">
                  <c:v>Utah</c:v>
                </c:pt>
                <c:pt idx="33">
                  <c:v>Newfoundland &amp; Labrador</c:v>
                </c:pt>
                <c:pt idx="34">
                  <c:v>New Mexico*</c:v>
                </c:pt>
                <c:pt idx="35">
                  <c:v>Michigan*</c:v>
                </c:pt>
                <c:pt idx="36">
                  <c:v>Idaho</c:v>
                </c:pt>
                <c:pt idx="37">
                  <c:v>Finland</c:v>
                </c:pt>
                <c:pt idx="38">
                  <c:v>Botswana*</c:v>
                </c:pt>
              </c:strCache>
            </c:strRef>
          </c:cat>
          <c:val>
            <c:numRef>
              <c:f>'Figure 27'!$B$43:$B$81</c:f>
              <c:numCache>
                <c:formatCode>0%</c:formatCode>
                <c:ptCount val="39"/>
                <c:pt idx="0">
                  <c:v>0.42857142857142855</c:v>
                </c:pt>
                <c:pt idx="1">
                  <c:v>0.4</c:v>
                </c:pt>
                <c:pt idx="2">
                  <c:v>0.18518518518518517</c:v>
                </c:pt>
                <c:pt idx="3">
                  <c:v>0.25</c:v>
                </c:pt>
                <c:pt idx="4">
                  <c:v>0.13333333333333333</c:v>
                </c:pt>
                <c:pt idx="5">
                  <c:v>0.33333333333333331</c:v>
                </c:pt>
                <c:pt idx="6">
                  <c:v>0.33333333333333331</c:v>
                </c:pt>
                <c:pt idx="7">
                  <c:v>0.6</c:v>
                </c:pt>
                <c:pt idx="8">
                  <c:v>0.5</c:v>
                </c:pt>
                <c:pt idx="9">
                  <c:v>0.2</c:v>
                </c:pt>
                <c:pt idx="10">
                  <c:v>0.1111111111111111</c:v>
                </c:pt>
                <c:pt idx="11">
                  <c:v>0.45454545454545453</c:v>
                </c:pt>
                <c:pt idx="12">
                  <c:v>0.17647058823529413</c:v>
                </c:pt>
                <c:pt idx="13">
                  <c:v>0.16666666666666666</c:v>
                </c:pt>
                <c:pt idx="14">
                  <c:v>0.5</c:v>
                </c:pt>
                <c:pt idx="15">
                  <c:v>0.13333333333333333</c:v>
                </c:pt>
                <c:pt idx="16">
                  <c:v>0.22222222222222221</c:v>
                </c:pt>
                <c:pt idx="17">
                  <c:v>0.20512820512820512</c:v>
                </c:pt>
                <c:pt idx="18">
                  <c:v>0.36363636363636365</c:v>
                </c:pt>
                <c:pt idx="19">
                  <c:v>7.1428571428571425E-2</c:v>
                </c:pt>
                <c:pt idx="20">
                  <c:v>0.21428571428571427</c:v>
                </c:pt>
                <c:pt idx="21">
                  <c:v>0.35714285714285715</c:v>
                </c:pt>
                <c:pt idx="22">
                  <c:v>0.125</c:v>
                </c:pt>
                <c:pt idx="23">
                  <c:v>0.46153846153846156</c:v>
                </c:pt>
                <c:pt idx="24">
                  <c:v>0.5</c:v>
                </c:pt>
                <c:pt idx="25">
                  <c:v>0.1</c:v>
                </c:pt>
                <c:pt idx="26">
                  <c:v>0.22727272727272727</c:v>
                </c:pt>
                <c:pt idx="27">
                  <c:v>0.46666666666666667</c:v>
                </c:pt>
                <c:pt idx="28">
                  <c:v>0.375</c:v>
                </c:pt>
                <c:pt idx="29">
                  <c:v>0.3125</c:v>
                </c:pt>
                <c:pt idx="30">
                  <c:v>0.23809523809523808</c:v>
                </c:pt>
                <c:pt idx="31">
                  <c:v>0.49019607843137253</c:v>
                </c:pt>
                <c:pt idx="32">
                  <c:v>0.53846153846153844</c:v>
                </c:pt>
                <c:pt idx="33">
                  <c:v>0.30769230769230771</c:v>
                </c:pt>
                <c:pt idx="34">
                  <c:v>0.55555555555555558</c:v>
                </c:pt>
                <c:pt idx="35">
                  <c:v>0.4</c:v>
                </c:pt>
                <c:pt idx="36">
                  <c:v>0.5714285714285714</c:v>
                </c:pt>
                <c:pt idx="37">
                  <c:v>0.1875</c:v>
                </c:pt>
                <c:pt idx="3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27'!$A$43:$A$81</c:f>
              <c:strCache>
                <c:ptCount val="39"/>
                <c:pt idx="0">
                  <c:v>Rio Negro*</c:v>
                </c:pt>
                <c:pt idx="1">
                  <c:v>Montana</c:v>
                </c:pt>
                <c:pt idx="2">
                  <c:v>Northwest Territories</c:v>
                </c:pt>
                <c:pt idx="3">
                  <c:v>Mali*</c:v>
                </c:pt>
                <c:pt idx="4">
                  <c:v>British Columbia</c:v>
                </c:pt>
                <c:pt idx="5">
                  <c:v>Washington*</c:v>
                </c:pt>
                <c:pt idx="6">
                  <c:v>Quebec</c:v>
                </c:pt>
                <c:pt idx="7">
                  <c:v>New Zealand*</c:v>
                </c:pt>
                <c:pt idx="8">
                  <c:v>Minnesota*</c:v>
                </c:pt>
                <c:pt idx="9">
                  <c:v>Guinea (Conakry)*</c:v>
                </c:pt>
                <c:pt idx="10">
                  <c:v>Queensland</c:v>
                </c:pt>
                <c:pt idx="11">
                  <c:v>Ireland, Republic of</c:v>
                </c:pt>
                <c:pt idx="12">
                  <c:v>Northern Territory</c:v>
                </c:pt>
                <c:pt idx="13">
                  <c:v>Russia*</c:v>
                </c:pt>
                <c:pt idx="14">
                  <c:v>Portugal*</c:v>
                </c:pt>
                <c:pt idx="15">
                  <c:v>Manitoba</c:v>
                </c:pt>
                <c:pt idx="16">
                  <c:v>Ontario</c:v>
                </c:pt>
                <c:pt idx="17">
                  <c:v>Yukon</c:v>
                </c:pt>
                <c:pt idx="18">
                  <c:v>Western Australia</c:v>
                </c:pt>
                <c:pt idx="19">
                  <c:v>Sweden</c:v>
                </c:pt>
                <c:pt idx="20">
                  <c:v>Victoria</c:v>
                </c:pt>
                <c:pt idx="21">
                  <c:v>South Australia</c:v>
                </c:pt>
                <c:pt idx="22">
                  <c:v>Tasmania*</c:v>
                </c:pt>
                <c:pt idx="23">
                  <c:v>Arizona</c:v>
                </c:pt>
                <c:pt idx="24">
                  <c:v>Wyoming*</c:v>
                </c:pt>
                <c:pt idx="25">
                  <c:v>Norway</c:v>
                </c:pt>
                <c:pt idx="26">
                  <c:v>Nova Scotia</c:v>
                </c:pt>
                <c:pt idx="27">
                  <c:v>Alaska</c:v>
                </c:pt>
                <c:pt idx="28">
                  <c:v>Saskatchewan</c:v>
                </c:pt>
                <c:pt idx="29">
                  <c:v>Alberta</c:v>
                </c:pt>
                <c:pt idx="30">
                  <c:v>New Brunswick</c:v>
                </c:pt>
                <c:pt idx="31">
                  <c:v>Nevada</c:v>
                </c:pt>
                <c:pt idx="32">
                  <c:v>Utah</c:v>
                </c:pt>
                <c:pt idx="33">
                  <c:v>Newfoundland &amp; Labrador</c:v>
                </c:pt>
                <c:pt idx="34">
                  <c:v>New Mexico*</c:v>
                </c:pt>
                <c:pt idx="35">
                  <c:v>Michigan*</c:v>
                </c:pt>
                <c:pt idx="36">
                  <c:v>Idaho</c:v>
                </c:pt>
                <c:pt idx="37">
                  <c:v>Finland</c:v>
                </c:pt>
                <c:pt idx="38">
                  <c:v>Botswana*</c:v>
                </c:pt>
              </c:strCache>
            </c:strRef>
          </c:cat>
          <c:val>
            <c:numRef>
              <c:f>'Figure 27'!$C$43:$C$81</c:f>
              <c:numCache>
                <c:formatCode>0%</c:formatCode>
                <c:ptCount val="39"/>
                <c:pt idx="0">
                  <c:v>0.2857142857142857</c:v>
                </c:pt>
                <c:pt idx="1">
                  <c:v>0.33333333333333331</c:v>
                </c:pt>
                <c:pt idx="2">
                  <c:v>0.55555555555555558</c:v>
                </c:pt>
                <c:pt idx="3">
                  <c:v>0.5</c:v>
                </c:pt>
                <c:pt idx="4">
                  <c:v>0.6333333333333333</c:v>
                </c:pt>
                <c:pt idx="5">
                  <c:v>0.44444444444444442</c:v>
                </c:pt>
                <c:pt idx="6">
                  <c:v>0.46666666666666667</c:v>
                </c:pt>
                <c:pt idx="7">
                  <c:v>0.2</c:v>
                </c:pt>
                <c:pt idx="8">
                  <c:v>0.3</c:v>
                </c:pt>
                <c:pt idx="9">
                  <c:v>0.6</c:v>
                </c:pt>
                <c:pt idx="10">
                  <c:v>0.70370370370370372</c:v>
                </c:pt>
                <c:pt idx="11">
                  <c:v>0.36363636363636365</c:v>
                </c:pt>
                <c:pt idx="12">
                  <c:v>0.6470588235294118</c:v>
                </c:pt>
                <c:pt idx="13">
                  <c:v>0.66666666666666663</c:v>
                </c:pt>
                <c:pt idx="14">
                  <c:v>0.33333333333333331</c:v>
                </c:pt>
                <c:pt idx="15">
                  <c:v>0.7</c:v>
                </c:pt>
                <c:pt idx="16">
                  <c:v>0.61111111111111116</c:v>
                </c:pt>
                <c:pt idx="17">
                  <c:v>0.64102564102564108</c:v>
                </c:pt>
                <c:pt idx="18">
                  <c:v>0.48484848484848486</c:v>
                </c:pt>
                <c:pt idx="19">
                  <c:v>0.7857142857142857</c:v>
                </c:pt>
                <c:pt idx="20">
                  <c:v>0.6428571428571429</c:v>
                </c:pt>
                <c:pt idx="21">
                  <c:v>0.5</c:v>
                </c:pt>
                <c:pt idx="22">
                  <c:v>0.75</c:v>
                </c:pt>
                <c:pt idx="23">
                  <c:v>0.42307692307692307</c:v>
                </c:pt>
                <c:pt idx="24">
                  <c:v>0.4</c:v>
                </c:pt>
                <c:pt idx="25">
                  <c:v>0.8</c:v>
                </c:pt>
                <c:pt idx="26">
                  <c:v>0.68181818181818177</c:v>
                </c:pt>
                <c:pt idx="27">
                  <c:v>0.46666666666666667</c:v>
                </c:pt>
                <c:pt idx="28">
                  <c:v>0.5625</c:v>
                </c:pt>
                <c:pt idx="29">
                  <c:v>0.625</c:v>
                </c:pt>
                <c:pt idx="30">
                  <c:v>0.7142857142857143</c:v>
                </c:pt>
                <c:pt idx="31">
                  <c:v>0.47058823529411764</c:v>
                </c:pt>
                <c:pt idx="32">
                  <c:v>0.46153846153846156</c:v>
                </c:pt>
                <c:pt idx="33">
                  <c:v>0.69230769230769229</c:v>
                </c:pt>
                <c:pt idx="34">
                  <c:v>0.44444444444444442</c:v>
                </c:pt>
                <c:pt idx="35">
                  <c:v>0.6</c:v>
                </c:pt>
                <c:pt idx="36">
                  <c:v>0.42857142857142855</c:v>
                </c:pt>
                <c:pt idx="37">
                  <c:v>0.8125</c:v>
                </c:pt>
                <c:pt idx="3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5984685670453862"/>
          <c:y val="1.3958871742764592E-2"/>
          <c:w val="0.38648851376817894"/>
          <c:h val="0.952914236482572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strRef>
              <c:f>'Fig 3 - Invest'!$A$4:$A$41</c:f>
              <c:strCache>
                <c:ptCount val="38"/>
                <c:pt idx="0">
                  <c:v>Venezuela*</c:v>
                </c:pt>
                <c:pt idx="1">
                  <c:v>Chubut</c:v>
                </c:pt>
                <c:pt idx="2">
                  <c:v>Tanzania*</c:v>
                </c:pt>
                <c:pt idx="3">
                  <c:v>Indonesia*</c:v>
                </c:pt>
                <c:pt idx="4">
                  <c:v>La Rioja*</c:v>
                </c:pt>
                <c:pt idx="5">
                  <c:v>Bolivia</c:v>
                </c:pt>
                <c:pt idx="6">
                  <c:v>Mendoza</c:v>
                </c:pt>
                <c:pt idx="7">
                  <c:v>Zimbabwe*</c:v>
                </c:pt>
                <c:pt idx="8">
                  <c:v>Spain*</c:v>
                </c:pt>
                <c:pt idx="9">
                  <c:v>Michigan*</c:v>
                </c:pt>
                <c:pt idx="10">
                  <c:v>Guyana*</c:v>
                </c:pt>
                <c:pt idx="11">
                  <c:v>Nova Scotia</c:v>
                </c:pt>
                <c:pt idx="12">
                  <c:v>Papua New Guinea*</c:v>
                </c:pt>
                <c:pt idx="13">
                  <c:v>Rio Negro*</c:v>
                </c:pt>
                <c:pt idx="14">
                  <c:v>Tasmania*</c:v>
                </c:pt>
                <c:pt idx="15">
                  <c:v>California</c:v>
                </c:pt>
                <c:pt idx="16">
                  <c:v>New Zealand*</c:v>
                </c:pt>
                <c:pt idx="17">
                  <c:v>South Africa</c:v>
                </c:pt>
                <c:pt idx="18">
                  <c:v>Dominican Republic*</c:v>
                </c:pt>
                <c:pt idx="19">
                  <c:v>Ecuador</c:v>
                </c:pt>
                <c:pt idx="20">
                  <c:v>Democratic Rep. of Congo (DRC)*</c:v>
                </c:pt>
                <c:pt idx="21">
                  <c:v>Victoria</c:v>
                </c:pt>
                <c:pt idx="22">
                  <c:v>Minnesota*</c:v>
                </c:pt>
                <c:pt idx="23">
                  <c:v>Norway</c:v>
                </c:pt>
                <c:pt idx="24">
                  <c:v>Burkina Faso*</c:v>
                </c:pt>
                <c:pt idx="25">
                  <c:v>Namibia*</c:v>
                </c:pt>
                <c:pt idx="26">
                  <c:v>Zambia*</c:v>
                </c:pt>
                <c:pt idx="27">
                  <c:v>Mozambique*</c:v>
                </c:pt>
                <c:pt idx="28">
                  <c:v>San Juan</c:v>
                </c:pt>
                <c:pt idx="29">
                  <c:v>Mauritania*</c:v>
                </c:pt>
                <c:pt idx="30">
                  <c:v>Jujuy</c:v>
                </c:pt>
                <c:pt idx="31">
                  <c:v>Northwest Territories</c:v>
                </c:pt>
                <c:pt idx="32">
                  <c:v>Washington*</c:v>
                </c:pt>
                <c:pt idx="33">
                  <c:v>Catamarca</c:v>
                </c:pt>
                <c:pt idx="34">
                  <c:v>Guinea (Conakry)*</c:v>
                </c:pt>
                <c:pt idx="35">
                  <c:v>Mexico</c:v>
                </c:pt>
                <c:pt idx="36">
                  <c:v>Greenland*</c:v>
                </c:pt>
                <c:pt idx="37">
                  <c:v>Santa Cruz</c:v>
                </c:pt>
              </c:strCache>
            </c:strRef>
          </c:cat>
          <c:val>
            <c:numRef>
              <c:f>'Fig 3 - Invest'!$B$4:$B$41</c:f>
              <c:numCache>
                <c:formatCode>0.00</c:formatCode>
                <c:ptCount val="38"/>
                <c:pt idx="0">
                  <c:v>17.142857142857142</c:v>
                </c:pt>
                <c:pt idx="1">
                  <c:v>40.575078124972499</c:v>
                </c:pt>
                <c:pt idx="2">
                  <c:v>42.076707110988764</c:v>
                </c:pt>
                <c:pt idx="3">
                  <c:v>44.316329361638751</c:v>
                </c:pt>
                <c:pt idx="4">
                  <c:v>44.435487453020428</c:v>
                </c:pt>
                <c:pt idx="5">
                  <c:v>45.163838107712024</c:v>
                </c:pt>
                <c:pt idx="6">
                  <c:v>48.97834640454461</c:v>
                </c:pt>
                <c:pt idx="7">
                  <c:v>49.519550915762821</c:v>
                </c:pt>
                <c:pt idx="8">
                  <c:v>49.759966133771627</c:v>
                </c:pt>
                <c:pt idx="9">
                  <c:v>50.905259581451681</c:v>
                </c:pt>
                <c:pt idx="10">
                  <c:v>51.536333224359993</c:v>
                </c:pt>
                <c:pt idx="11">
                  <c:v>51.562971367758692</c:v>
                </c:pt>
                <c:pt idx="12">
                  <c:v>54.673722520763661</c:v>
                </c:pt>
                <c:pt idx="13">
                  <c:v>54.79056336047914</c:v>
                </c:pt>
                <c:pt idx="14">
                  <c:v>55.458122497076474</c:v>
                </c:pt>
                <c:pt idx="15">
                  <c:v>55.469320842704576</c:v>
                </c:pt>
                <c:pt idx="16">
                  <c:v>56.117705521492482</c:v>
                </c:pt>
                <c:pt idx="17">
                  <c:v>56.325611422819897</c:v>
                </c:pt>
                <c:pt idx="18">
                  <c:v>56.53986745160428</c:v>
                </c:pt>
                <c:pt idx="19">
                  <c:v>57.948168642511391</c:v>
                </c:pt>
                <c:pt idx="20">
                  <c:v>58.121736394912297</c:v>
                </c:pt>
                <c:pt idx="21">
                  <c:v>58.816630256592276</c:v>
                </c:pt>
                <c:pt idx="22">
                  <c:v>59.285518523022134</c:v>
                </c:pt>
                <c:pt idx="23">
                  <c:v>59.645984442179412</c:v>
                </c:pt>
                <c:pt idx="24">
                  <c:v>59.68195875547481</c:v>
                </c:pt>
                <c:pt idx="25">
                  <c:v>59.719194933122893</c:v>
                </c:pt>
                <c:pt idx="26">
                  <c:v>60.825360382870741</c:v>
                </c:pt>
                <c:pt idx="27">
                  <c:v>61.242616826559413</c:v>
                </c:pt>
                <c:pt idx="28">
                  <c:v>63.347768176637736</c:v>
                </c:pt>
                <c:pt idx="29">
                  <c:v>63.385041388607632</c:v>
                </c:pt>
                <c:pt idx="30">
                  <c:v>63.546476771416039</c:v>
                </c:pt>
                <c:pt idx="31">
                  <c:v>65.098471218355016</c:v>
                </c:pt>
                <c:pt idx="32">
                  <c:v>65.369939974911873</c:v>
                </c:pt>
                <c:pt idx="33">
                  <c:v>65.491636200875163</c:v>
                </c:pt>
                <c:pt idx="34">
                  <c:v>65.922267001264956</c:v>
                </c:pt>
                <c:pt idx="35">
                  <c:v>66.874083833364452</c:v>
                </c:pt>
                <c:pt idx="36">
                  <c:v>66.907183620110246</c:v>
                </c:pt>
                <c:pt idx="37">
                  <c:v>67.391531182233138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7218878195781083"/>
          <c:y val="1.1440725287825075E-2"/>
          <c:w val="0.3908627025070142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27'!$B$4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27'!$A$5:$A$42</c:f>
              <c:strCache>
                <c:ptCount val="38"/>
                <c:pt idx="0">
                  <c:v>Venezuela*</c:v>
                </c:pt>
                <c:pt idx="1">
                  <c:v>South Africa</c:v>
                </c:pt>
                <c:pt idx="2">
                  <c:v>Bolivia</c:v>
                </c:pt>
                <c:pt idx="3">
                  <c:v>Zimbabwe*</c:v>
                </c:pt>
                <c:pt idx="4">
                  <c:v>Chubut</c:v>
                </c:pt>
                <c:pt idx="5">
                  <c:v>Mexico</c:v>
                </c:pt>
                <c:pt idx="6">
                  <c:v>Mauritania*</c:v>
                </c:pt>
                <c:pt idx="7">
                  <c:v>Jujuy</c:v>
                </c:pt>
                <c:pt idx="8">
                  <c:v>Indonesia*</c:v>
                </c:pt>
                <c:pt idx="9">
                  <c:v>Ecuador</c:v>
                </c:pt>
                <c:pt idx="10">
                  <c:v>Santa Cruz</c:v>
                </c:pt>
                <c:pt idx="11">
                  <c:v>Guyana*</c:v>
                </c:pt>
                <c:pt idx="12">
                  <c:v>Democratic Rep. of Congo (DRC)*</c:v>
                </c:pt>
                <c:pt idx="13">
                  <c:v>Mendoza</c:v>
                </c:pt>
                <c:pt idx="14">
                  <c:v>Brazil</c:v>
                </c:pt>
                <c:pt idx="15">
                  <c:v>Zambia*</c:v>
                </c:pt>
                <c:pt idx="16">
                  <c:v>Tanzania*</c:v>
                </c:pt>
                <c:pt idx="17">
                  <c:v>Namibia*</c:v>
                </c:pt>
                <c:pt idx="18">
                  <c:v>Ghana*</c:v>
                </c:pt>
                <c:pt idx="19">
                  <c:v>Burkina Faso*</c:v>
                </c:pt>
                <c:pt idx="20">
                  <c:v>Peru</c:v>
                </c:pt>
                <c:pt idx="21">
                  <c:v>San Juan</c:v>
                </c:pt>
                <c:pt idx="22">
                  <c:v>Chile</c:v>
                </c:pt>
                <c:pt idx="23">
                  <c:v>Spain*</c:v>
                </c:pt>
                <c:pt idx="24">
                  <c:v>Mozambique*</c:v>
                </c:pt>
                <c:pt idx="25">
                  <c:v>Dominican Republic*</c:v>
                </c:pt>
                <c:pt idx="26">
                  <c:v>La Rioja*</c:v>
                </c:pt>
                <c:pt idx="27">
                  <c:v>Colorado</c:v>
                </c:pt>
                <c:pt idx="28">
                  <c:v>Catamarca</c:v>
                </c:pt>
                <c:pt idx="29">
                  <c:v>California</c:v>
                </c:pt>
                <c:pt idx="30">
                  <c:v>Papua New Guinea*</c:v>
                </c:pt>
                <c:pt idx="31">
                  <c:v>Northern Ireland*</c:v>
                </c:pt>
                <c:pt idx="32">
                  <c:v>Greenland*</c:v>
                </c:pt>
                <c:pt idx="33">
                  <c:v>Colombia</c:v>
                </c:pt>
                <c:pt idx="34">
                  <c:v>New South Wales</c:v>
                </c:pt>
                <c:pt idx="35">
                  <c:v>Salta</c:v>
                </c:pt>
                <c:pt idx="36">
                  <c:v>Nunavut</c:v>
                </c:pt>
                <c:pt idx="37">
                  <c:v>Turkey*</c:v>
                </c:pt>
              </c:strCache>
            </c:strRef>
          </c:cat>
          <c:val>
            <c:numRef>
              <c:f>'Figure 27'!$B$5:$B$42</c:f>
              <c:numCache>
                <c:formatCode>0%</c:formatCode>
                <c:ptCount val="38"/>
                <c:pt idx="0">
                  <c:v>0</c:v>
                </c:pt>
                <c:pt idx="1">
                  <c:v>6.6666666666666666E-2</c:v>
                </c:pt>
                <c:pt idx="2">
                  <c:v>0</c:v>
                </c:pt>
                <c:pt idx="3">
                  <c:v>0.125</c:v>
                </c:pt>
                <c:pt idx="4">
                  <c:v>8.3333333333333329E-2</c:v>
                </c:pt>
                <c:pt idx="5">
                  <c:v>3.5714285714285712E-2</c:v>
                </c:pt>
                <c:pt idx="6">
                  <c:v>0.14285714285714285</c:v>
                </c:pt>
                <c:pt idx="7">
                  <c:v>5.8823529411764705E-2</c:v>
                </c:pt>
                <c:pt idx="8">
                  <c:v>0.125</c:v>
                </c:pt>
                <c:pt idx="9">
                  <c:v>0</c:v>
                </c:pt>
                <c:pt idx="10">
                  <c:v>0.15384615384615385</c:v>
                </c:pt>
                <c:pt idx="11">
                  <c:v>0.2</c:v>
                </c:pt>
                <c:pt idx="12">
                  <c:v>0</c:v>
                </c:pt>
                <c:pt idx="13">
                  <c:v>9.0909090909090912E-2</c:v>
                </c:pt>
                <c:pt idx="14">
                  <c:v>0</c:v>
                </c:pt>
                <c:pt idx="15">
                  <c:v>0.16666666666666666</c:v>
                </c:pt>
                <c:pt idx="16">
                  <c:v>0.125</c:v>
                </c:pt>
                <c:pt idx="17">
                  <c:v>0.16666666666666666</c:v>
                </c:pt>
                <c:pt idx="18">
                  <c:v>0.1</c:v>
                </c:pt>
                <c:pt idx="19">
                  <c:v>0</c:v>
                </c:pt>
                <c:pt idx="20">
                  <c:v>0.16129032258064516</c:v>
                </c:pt>
                <c:pt idx="21">
                  <c:v>0.17647058823529413</c:v>
                </c:pt>
                <c:pt idx="22">
                  <c:v>0.08</c:v>
                </c:pt>
                <c:pt idx="23">
                  <c:v>0.4</c:v>
                </c:pt>
                <c:pt idx="24">
                  <c:v>0.2</c:v>
                </c:pt>
                <c:pt idx="25">
                  <c:v>0.2</c:v>
                </c:pt>
                <c:pt idx="26">
                  <c:v>0.125</c:v>
                </c:pt>
                <c:pt idx="27">
                  <c:v>0.3125</c:v>
                </c:pt>
                <c:pt idx="28">
                  <c:v>0.125</c:v>
                </c:pt>
                <c:pt idx="29">
                  <c:v>7.1428571428571425E-2</c:v>
                </c:pt>
                <c:pt idx="30">
                  <c:v>0.22222222222222221</c:v>
                </c:pt>
                <c:pt idx="31">
                  <c:v>0.33333333333333331</c:v>
                </c:pt>
                <c:pt idx="32">
                  <c:v>0.16666666666666666</c:v>
                </c:pt>
                <c:pt idx="33">
                  <c:v>8.3333333333333329E-2</c:v>
                </c:pt>
                <c:pt idx="34">
                  <c:v>0.16216216216216217</c:v>
                </c:pt>
                <c:pt idx="35">
                  <c:v>0.18181818181818182</c:v>
                </c:pt>
                <c:pt idx="36">
                  <c:v>0.15384615384615385</c:v>
                </c:pt>
                <c:pt idx="37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27'!$C$4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27'!$A$5:$A$42</c:f>
              <c:strCache>
                <c:ptCount val="38"/>
                <c:pt idx="0">
                  <c:v>Venezuela*</c:v>
                </c:pt>
                <c:pt idx="1">
                  <c:v>South Africa</c:v>
                </c:pt>
                <c:pt idx="2">
                  <c:v>Bolivia</c:v>
                </c:pt>
                <c:pt idx="3">
                  <c:v>Zimbabwe*</c:v>
                </c:pt>
                <c:pt idx="4">
                  <c:v>Chubut</c:v>
                </c:pt>
                <c:pt idx="5">
                  <c:v>Mexico</c:v>
                </c:pt>
                <c:pt idx="6">
                  <c:v>Mauritania*</c:v>
                </c:pt>
                <c:pt idx="7">
                  <c:v>Jujuy</c:v>
                </c:pt>
                <c:pt idx="8">
                  <c:v>Indonesia*</c:v>
                </c:pt>
                <c:pt idx="9">
                  <c:v>Ecuador</c:v>
                </c:pt>
                <c:pt idx="10">
                  <c:v>Santa Cruz</c:v>
                </c:pt>
                <c:pt idx="11">
                  <c:v>Guyana*</c:v>
                </c:pt>
                <c:pt idx="12">
                  <c:v>Democratic Rep. of Congo (DRC)*</c:v>
                </c:pt>
                <c:pt idx="13">
                  <c:v>Mendoza</c:v>
                </c:pt>
                <c:pt idx="14">
                  <c:v>Brazil</c:v>
                </c:pt>
                <c:pt idx="15">
                  <c:v>Zambia*</c:v>
                </c:pt>
                <c:pt idx="16">
                  <c:v>Tanzania*</c:v>
                </c:pt>
                <c:pt idx="17">
                  <c:v>Namibia*</c:v>
                </c:pt>
                <c:pt idx="18">
                  <c:v>Ghana*</c:v>
                </c:pt>
                <c:pt idx="19">
                  <c:v>Burkina Faso*</c:v>
                </c:pt>
                <c:pt idx="20">
                  <c:v>Peru</c:v>
                </c:pt>
                <c:pt idx="21">
                  <c:v>San Juan</c:v>
                </c:pt>
                <c:pt idx="22">
                  <c:v>Chile</c:v>
                </c:pt>
                <c:pt idx="23">
                  <c:v>Spain*</c:v>
                </c:pt>
                <c:pt idx="24">
                  <c:v>Mozambique*</c:v>
                </c:pt>
                <c:pt idx="25">
                  <c:v>Dominican Republic*</c:v>
                </c:pt>
                <c:pt idx="26">
                  <c:v>La Rioja*</c:v>
                </c:pt>
                <c:pt idx="27">
                  <c:v>Colorado</c:v>
                </c:pt>
                <c:pt idx="28">
                  <c:v>Catamarca</c:v>
                </c:pt>
                <c:pt idx="29">
                  <c:v>California</c:v>
                </c:pt>
                <c:pt idx="30">
                  <c:v>Papua New Guinea*</c:v>
                </c:pt>
                <c:pt idx="31">
                  <c:v>Northern Ireland*</c:v>
                </c:pt>
                <c:pt idx="32">
                  <c:v>Greenland*</c:v>
                </c:pt>
                <c:pt idx="33">
                  <c:v>Colombia</c:v>
                </c:pt>
                <c:pt idx="34">
                  <c:v>New South Wales</c:v>
                </c:pt>
                <c:pt idx="35">
                  <c:v>Salta</c:v>
                </c:pt>
                <c:pt idx="36">
                  <c:v>Nunavut</c:v>
                </c:pt>
                <c:pt idx="37">
                  <c:v>Turkey*</c:v>
                </c:pt>
              </c:strCache>
            </c:strRef>
          </c:cat>
          <c:val>
            <c:numRef>
              <c:f>'Figure 27'!$C$5:$C$42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9.0909090909090912E-2</c:v>
                </c:pt>
                <c:pt idx="3">
                  <c:v>0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0.14285714285714285</c:v>
                </c:pt>
                <c:pt idx="7">
                  <c:v>0.29411764705882354</c:v>
                </c:pt>
                <c:pt idx="8">
                  <c:v>0.25</c:v>
                </c:pt>
                <c:pt idx="9">
                  <c:v>0.375</c:v>
                </c:pt>
                <c:pt idx="10">
                  <c:v>0.23076923076923078</c:v>
                </c:pt>
                <c:pt idx="11">
                  <c:v>0.2</c:v>
                </c:pt>
                <c:pt idx="12">
                  <c:v>0.44444444444444442</c:v>
                </c:pt>
                <c:pt idx="13">
                  <c:v>0.36363636363636365</c:v>
                </c:pt>
                <c:pt idx="14">
                  <c:v>0.47368421052631576</c:v>
                </c:pt>
                <c:pt idx="15">
                  <c:v>0.33333333333333331</c:v>
                </c:pt>
                <c:pt idx="16">
                  <c:v>0.375</c:v>
                </c:pt>
                <c:pt idx="17">
                  <c:v>0.33333333333333331</c:v>
                </c:pt>
                <c:pt idx="18">
                  <c:v>0.4</c:v>
                </c:pt>
                <c:pt idx="19">
                  <c:v>0.5</c:v>
                </c:pt>
                <c:pt idx="20">
                  <c:v>0.35483870967741937</c:v>
                </c:pt>
                <c:pt idx="21">
                  <c:v>0.35294117647058826</c:v>
                </c:pt>
                <c:pt idx="22">
                  <c:v>0.48</c:v>
                </c:pt>
                <c:pt idx="23">
                  <c:v>0.2</c:v>
                </c:pt>
                <c:pt idx="24">
                  <c:v>0.4</c:v>
                </c:pt>
                <c:pt idx="25">
                  <c:v>0.4</c:v>
                </c:pt>
                <c:pt idx="26">
                  <c:v>0.5</c:v>
                </c:pt>
                <c:pt idx="27">
                  <c:v>0.3125</c:v>
                </c:pt>
                <c:pt idx="28">
                  <c:v>0.5</c:v>
                </c:pt>
                <c:pt idx="29">
                  <c:v>0.5714285714285714</c:v>
                </c:pt>
                <c:pt idx="30">
                  <c:v>0.44444444444444442</c:v>
                </c:pt>
                <c:pt idx="31">
                  <c:v>0.33333333333333331</c:v>
                </c:pt>
                <c:pt idx="32">
                  <c:v>0.5</c:v>
                </c:pt>
                <c:pt idx="33">
                  <c:v>0.58333333333333337</c:v>
                </c:pt>
                <c:pt idx="34">
                  <c:v>0.51351351351351349</c:v>
                </c:pt>
                <c:pt idx="35">
                  <c:v>0.5</c:v>
                </c:pt>
                <c:pt idx="36">
                  <c:v>0.53846153846153844</c:v>
                </c:pt>
                <c:pt idx="37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9745336111908354"/>
          <c:y val="1.1440661590404791E-2"/>
          <c:w val="0.35125031716518795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28'!$A$43:$A$81</c:f>
              <c:strCache>
                <c:ptCount val="39"/>
                <c:pt idx="0">
                  <c:v>Idaho</c:v>
                </c:pt>
                <c:pt idx="1">
                  <c:v>San Juan</c:v>
                </c:pt>
                <c:pt idx="2">
                  <c:v>Mexico</c:v>
                </c:pt>
                <c:pt idx="3">
                  <c:v>Victoria</c:v>
                </c:pt>
                <c:pt idx="4">
                  <c:v>Spain*</c:v>
                </c:pt>
                <c:pt idx="5">
                  <c:v>Norway</c:v>
                </c:pt>
                <c:pt idx="6">
                  <c:v>New Zealand*</c:v>
                </c:pt>
                <c:pt idx="7">
                  <c:v>Minnesota*</c:v>
                </c:pt>
                <c:pt idx="8">
                  <c:v>Colorado</c:v>
                </c:pt>
                <c:pt idx="9">
                  <c:v>Arizona</c:v>
                </c:pt>
                <c:pt idx="10">
                  <c:v>Greenland*</c:v>
                </c:pt>
                <c:pt idx="11">
                  <c:v>Santa Cruz</c:v>
                </c:pt>
                <c:pt idx="12">
                  <c:v>New Brunswick</c:v>
                </c:pt>
                <c:pt idx="13">
                  <c:v>Sweden</c:v>
                </c:pt>
                <c:pt idx="14">
                  <c:v>New Mexico*</c:v>
                </c:pt>
                <c:pt idx="15">
                  <c:v>Mali*</c:v>
                </c:pt>
                <c:pt idx="16">
                  <c:v>Alberta</c:v>
                </c:pt>
                <c:pt idx="17">
                  <c:v>Chile</c:v>
                </c:pt>
                <c:pt idx="18">
                  <c:v>Yukon</c:v>
                </c:pt>
                <c:pt idx="19">
                  <c:v>Wyoming*</c:v>
                </c:pt>
                <c:pt idx="20">
                  <c:v>Salta</c:v>
                </c:pt>
                <c:pt idx="21">
                  <c:v>Quebec</c:v>
                </c:pt>
                <c:pt idx="22">
                  <c:v>South Australia</c:v>
                </c:pt>
                <c:pt idx="23">
                  <c:v>Alaska</c:v>
                </c:pt>
                <c:pt idx="24">
                  <c:v>Nova Scotia</c:v>
                </c:pt>
                <c:pt idx="25">
                  <c:v>British Columbia</c:v>
                </c:pt>
                <c:pt idx="26">
                  <c:v>Saskatchewan</c:v>
                </c:pt>
                <c:pt idx="27">
                  <c:v>Western Australia</c:v>
                </c:pt>
                <c:pt idx="28">
                  <c:v>New South Wales</c:v>
                </c:pt>
                <c:pt idx="29">
                  <c:v>Ontario</c:v>
                </c:pt>
                <c:pt idx="30">
                  <c:v>Tasmania*</c:v>
                </c:pt>
                <c:pt idx="31">
                  <c:v>Queensland</c:v>
                </c:pt>
                <c:pt idx="32">
                  <c:v>Northern Territory</c:v>
                </c:pt>
                <c:pt idx="33">
                  <c:v>Northern Ireland*</c:v>
                </c:pt>
                <c:pt idx="34">
                  <c:v>Newfoundland &amp; Labrador</c:v>
                </c:pt>
                <c:pt idx="35">
                  <c:v>Namibia*</c:v>
                </c:pt>
                <c:pt idx="36">
                  <c:v>Michigan*</c:v>
                </c:pt>
                <c:pt idx="37">
                  <c:v>Ireland, Republic of</c:v>
                </c:pt>
                <c:pt idx="38">
                  <c:v>Finland</c:v>
                </c:pt>
              </c:strCache>
            </c:strRef>
          </c:cat>
          <c:val>
            <c:numRef>
              <c:f>'Figure 28'!$B$43:$B$81</c:f>
              <c:numCache>
                <c:formatCode>0%</c:formatCode>
                <c:ptCount val="39"/>
                <c:pt idx="0">
                  <c:v>0.46153846153846156</c:v>
                </c:pt>
                <c:pt idx="1">
                  <c:v>0.33333333333333331</c:v>
                </c:pt>
                <c:pt idx="2">
                  <c:v>0.14814814814814814</c:v>
                </c:pt>
                <c:pt idx="3">
                  <c:v>0.2857142857142857</c:v>
                </c:pt>
                <c:pt idx="4">
                  <c:v>0.2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0.33333333333333331</c:v>
                </c:pt>
                <c:pt idx="9">
                  <c:v>0.44</c:v>
                </c:pt>
                <c:pt idx="10">
                  <c:v>0.5</c:v>
                </c:pt>
                <c:pt idx="11">
                  <c:v>0.38461538461538464</c:v>
                </c:pt>
                <c:pt idx="12">
                  <c:v>0.45</c:v>
                </c:pt>
                <c:pt idx="13">
                  <c:v>0.5</c:v>
                </c:pt>
                <c:pt idx="14">
                  <c:v>0.375</c:v>
                </c:pt>
                <c:pt idx="15">
                  <c:v>0</c:v>
                </c:pt>
                <c:pt idx="16">
                  <c:v>0.5</c:v>
                </c:pt>
                <c:pt idx="17">
                  <c:v>0.33333333333333331</c:v>
                </c:pt>
                <c:pt idx="18">
                  <c:v>0.57894736842105265</c:v>
                </c:pt>
                <c:pt idx="19">
                  <c:v>0.5</c:v>
                </c:pt>
                <c:pt idx="20">
                  <c:v>0.45454545454545453</c:v>
                </c:pt>
                <c:pt idx="21">
                  <c:v>0.65909090909090906</c:v>
                </c:pt>
                <c:pt idx="22">
                  <c:v>0.8571428571428571</c:v>
                </c:pt>
                <c:pt idx="23">
                  <c:v>0.51724137931034486</c:v>
                </c:pt>
                <c:pt idx="24">
                  <c:v>0.38095238095238093</c:v>
                </c:pt>
                <c:pt idx="25">
                  <c:v>0.59649122807017541</c:v>
                </c:pt>
                <c:pt idx="26">
                  <c:v>0.66666666666666663</c:v>
                </c:pt>
                <c:pt idx="27">
                  <c:v>0.69696969696969702</c:v>
                </c:pt>
                <c:pt idx="28">
                  <c:v>0.59459459459459463</c:v>
                </c:pt>
                <c:pt idx="29">
                  <c:v>0.44230769230769229</c:v>
                </c:pt>
                <c:pt idx="30">
                  <c:v>0.375</c:v>
                </c:pt>
                <c:pt idx="31">
                  <c:v>0.48148148148148145</c:v>
                </c:pt>
                <c:pt idx="32">
                  <c:v>0.58823529411764708</c:v>
                </c:pt>
                <c:pt idx="33">
                  <c:v>0.88888888888888884</c:v>
                </c:pt>
                <c:pt idx="34">
                  <c:v>0.58333333333333337</c:v>
                </c:pt>
                <c:pt idx="35">
                  <c:v>0.33333333333333331</c:v>
                </c:pt>
                <c:pt idx="36">
                  <c:v>0.2</c:v>
                </c:pt>
                <c:pt idx="37">
                  <c:v>0.90909090909090906</c:v>
                </c:pt>
                <c:pt idx="38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28'!$A$43:$A$81</c:f>
              <c:strCache>
                <c:ptCount val="39"/>
                <c:pt idx="0">
                  <c:v>Idaho</c:v>
                </c:pt>
                <c:pt idx="1">
                  <c:v>San Juan</c:v>
                </c:pt>
                <c:pt idx="2">
                  <c:v>Mexico</c:v>
                </c:pt>
                <c:pt idx="3">
                  <c:v>Victoria</c:v>
                </c:pt>
                <c:pt idx="4">
                  <c:v>Spain*</c:v>
                </c:pt>
                <c:pt idx="5">
                  <c:v>Norway</c:v>
                </c:pt>
                <c:pt idx="6">
                  <c:v>New Zealand*</c:v>
                </c:pt>
                <c:pt idx="7">
                  <c:v>Minnesota*</c:v>
                </c:pt>
                <c:pt idx="8">
                  <c:v>Colorado</c:v>
                </c:pt>
                <c:pt idx="9">
                  <c:v>Arizona</c:v>
                </c:pt>
                <c:pt idx="10">
                  <c:v>Greenland*</c:v>
                </c:pt>
                <c:pt idx="11">
                  <c:v>Santa Cruz</c:v>
                </c:pt>
                <c:pt idx="12">
                  <c:v>New Brunswick</c:v>
                </c:pt>
                <c:pt idx="13">
                  <c:v>Sweden</c:v>
                </c:pt>
                <c:pt idx="14">
                  <c:v>New Mexico*</c:v>
                </c:pt>
                <c:pt idx="15">
                  <c:v>Mali*</c:v>
                </c:pt>
                <c:pt idx="16">
                  <c:v>Alberta</c:v>
                </c:pt>
                <c:pt idx="17">
                  <c:v>Chile</c:v>
                </c:pt>
                <c:pt idx="18">
                  <c:v>Yukon</c:v>
                </c:pt>
                <c:pt idx="19">
                  <c:v>Wyoming*</c:v>
                </c:pt>
                <c:pt idx="20">
                  <c:v>Salta</c:v>
                </c:pt>
                <c:pt idx="21">
                  <c:v>Quebec</c:v>
                </c:pt>
                <c:pt idx="22">
                  <c:v>South Australia</c:v>
                </c:pt>
                <c:pt idx="23">
                  <c:v>Alaska</c:v>
                </c:pt>
                <c:pt idx="24">
                  <c:v>Nova Scotia</c:v>
                </c:pt>
                <c:pt idx="25">
                  <c:v>British Columbia</c:v>
                </c:pt>
                <c:pt idx="26">
                  <c:v>Saskatchewan</c:v>
                </c:pt>
                <c:pt idx="27">
                  <c:v>Western Australia</c:v>
                </c:pt>
                <c:pt idx="28">
                  <c:v>New South Wales</c:v>
                </c:pt>
                <c:pt idx="29">
                  <c:v>Ontario</c:v>
                </c:pt>
                <c:pt idx="30">
                  <c:v>Tasmania*</c:v>
                </c:pt>
                <c:pt idx="31">
                  <c:v>Queensland</c:v>
                </c:pt>
                <c:pt idx="32">
                  <c:v>Northern Territory</c:v>
                </c:pt>
                <c:pt idx="33">
                  <c:v>Northern Ireland*</c:v>
                </c:pt>
                <c:pt idx="34">
                  <c:v>Newfoundland &amp; Labrador</c:v>
                </c:pt>
                <c:pt idx="35">
                  <c:v>Namibia*</c:v>
                </c:pt>
                <c:pt idx="36">
                  <c:v>Michigan*</c:v>
                </c:pt>
                <c:pt idx="37">
                  <c:v>Ireland, Republic of</c:v>
                </c:pt>
                <c:pt idx="38">
                  <c:v>Finland</c:v>
                </c:pt>
              </c:strCache>
            </c:strRef>
          </c:cat>
          <c:val>
            <c:numRef>
              <c:f>'Figure 28'!$C$43:$C$81</c:f>
              <c:numCache>
                <c:formatCode>0%</c:formatCode>
                <c:ptCount val="39"/>
                <c:pt idx="0">
                  <c:v>0.30769230769230771</c:v>
                </c:pt>
                <c:pt idx="1">
                  <c:v>0.44444444444444442</c:v>
                </c:pt>
                <c:pt idx="2">
                  <c:v>0.62962962962962965</c:v>
                </c:pt>
                <c:pt idx="3">
                  <c:v>0.5</c:v>
                </c:pt>
                <c:pt idx="4">
                  <c:v>0.6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0.46666666666666667</c:v>
                </c:pt>
                <c:pt idx="9">
                  <c:v>0.36</c:v>
                </c:pt>
                <c:pt idx="10">
                  <c:v>0.33333333333333331</c:v>
                </c:pt>
                <c:pt idx="11">
                  <c:v>0.46153846153846156</c:v>
                </c:pt>
                <c:pt idx="12">
                  <c:v>0.4</c:v>
                </c:pt>
                <c:pt idx="13">
                  <c:v>0.35714285714285715</c:v>
                </c:pt>
                <c:pt idx="14">
                  <c:v>0.5</c:v>
                </c:pt>
                <c:pt idx="15">
                  <c:v>0.875</c:v>
                </c:pt>
                <c:pt idx="16">
                  <c:v>0.375</c:v>
                </c:pt>
                <c:pt idx="17">
                  <c:v>0.55555555555555558</c:v>
                </c:pt>
                <c:pt idx="18">
                  <c:v>0.31578947368421051</c:v>
                </c:pt>
                <c:pt idx="19">
                  <c:v>0.4</c:v>
                </c:pt>
                <c:pt idx="20">
                  <c:v>0.45454545454545453</c:v>
                </c:pt>
                <c:pt idx="21">
                  <c:v>0.25</c:v>
                </c:pt>
                <c:pt idx="22">
                  <c:v>7.1428571428571425E-2</c:v>
                </c:pt>
                <c:pt idx="23">
                  <c:v>0.41379310344827586</c:v>
                </c:pt>
                <c:pt idx="24">
                  <c:v>0.5714285714285714</c:v>
                </c:pt>
                <c:pt idx="25">
                  <c:v>0.36842105263157893</c:v>
                </c:pt>
                <c:pt idx="26">
                  <c:v>0.3</c:v>
                </c:pt>
                <c:pt idx="27">
                  <c:v>0.27272727272727271</c:v>
                </c:pt>
                <c:pt idx="28">
                  <c:v>0.3783783783783784</c:v>
                </c:pt>
                <c:pt idx="29">
                  <c:v>0.53846153846153844</c:v>
                </c:pt>
                <c:pt idx="30">
                  <c:v>0.625</c:v>
                </c:pt>
                <c:pt idx="31">
                  <c:v>0.51851851851851849</c:v>
                </c:pt>
                <c:pt idx="32">
                  <c:v>0.41176470588235292</c:v>
                </c:pt>
                <c:pt idx="33">
                  <c:v>0.1111111111111111</c:v>
                </c:pt>
                <c:pt idx="34">
                  <c:v>0.41666666666666669</c:v>
                </c:pt>
                <c:pt idx="35">
                  <c:v>0.66666666666666663</c:v>
                </c:pt>
                <c:pt idx="36">
                  <c:v>0.8</c:v>
                </c:pt>
                <c:pt idx="37">
                  <c:v>9.0909090909090912E-2</c:v>
                </c:pt>
                <c:pt idx="38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843684412620497"/>
          <c:y val="1.1440707464059388E-2"/>
          <c:w val="0.42569593123556665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28'!$B$4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28'!$A$5:$A$42</c:f>
              <c:strCache>
                <c:ptCount val="38"/>
                <c:pt idx="0">
                  <c:v>Venezuela*</c:v>
                </c:pt>
                <c:pt idx="1">
                  <c:v>Burkina Faso*</c:v>
                </c:pt>
                <c:pt idx="2">
                  <c:v>Democratic Rep. of Congo (DRC)*</c:v>
                </c:pt>
                <c:pt idx="3">
                  <c:v>Indonesia*</c:v>
                </c:pt>
                <c:pt idx="4">
                  <c:v>Bolivia</c:v>
                </c:pt>
                <c:pt idx="5">
                  <c:v>Mauritania*</c:v>
                </c:pt>
                <c:pt idx="6">
                  <c:v>Ecuador</c:v>
                </c:pt>
                <c:pt idx="7">
                  <c:v>Botswana*</c:v>
                </c:pt>
                <c:pt idx="8">
                  <c:v>Mendoza</c:v>
                </c:pt>
                <c:pt idx="9">
                  <c:v>Zimbabwe*</c:v>
                </c:pt>
                <c:pt idx="10">
                  <c:v>Mozambique*</c:v>
                </c:pt>
                <c:pt idx="11">
                  <c:v>Guyana*</c:v>
                </c:pt>
                <c:pt idx="12">
                  <c:v>Dominican Republic*</c:v>
                </c:pt>
                <c:pt idx="13">
                  <c:v>Papua New Guinea*</c:v>
                </c:pt>
                <c:pt idx="14">
                  <c:v>Zambia*</c:v>
                </c:pt>
                <c:pt idx="15">
                  <c:v>Washington*</c:v>
                </c:pt>
                <c:pt idx="16">
                  <c:v>Chubut</c:v>
                </c:pt>
                <c:pt idx="17">
                  <c:v>Brazil</c:v>
                </c:pt>
                <c:pt idx="18">
                  <c:v>Ghana*</c:v>
                </c:pt>
                <c:pt idx="19">
                  <c:v>Nunavut</c:v>
                </c:pt>
                <c:pt idx="20">
                  <c:v>Colombia</c:v>
                </c:pt>
                <c:pt idx="21">
                  <c:v>Guinea (Conakry)*</c:v>
                </c:pt>
                <c:pt idx="22">
                  <c:v>La Rioja*</c:v>
                </c:pt>
                <c:pt idx="23">
                  <c:v>Russia*</c:v>
                </c:pt>
                <c:pt idx="24">
                  <c:v>Portugal*</c:v>
                </c:pt>
                <c:pt idx="25">
                  <c:v>Montana</c:v>
                </c:pt>
                <c:pt idx="26">
                  <c:v>Utah</c:v>
                </c:pt>
                <c:pt idx="27">
                  <c:v>Peru</c:v>
                </c:pt>
                <c:pt idx="28">
                  <c:v>Jujuy</c:v>
                </c:pt>
                <c:pt idx="29">
                  <c:v>Turkey*</c:v>
                </c:pt>
                <c:pt idx="30">
                  <c:v>Rio Negro*</c:v>
                </c:pt>
                <c:pt idx="31">
                  <c:v>Manitoba</c:v>
                </c:pt>
                <c:pt idx="32">
                  <c:v>California</c:v>
                </c:pt>
                <c:pt idx="33">
                  <c:v>Northwest Territories</c:v>
                </c:pt>
                <c:pt idx="34">
                  <c:v>South Africa</c:v>
                </c:pt>
                <c:pt idx="35">
                  <c:v>Tanzania*</c:v>
                </c:pt>
                <c:pt idx="36">
                  <c:v>Catamarca</c:v>
                </c:pt>
                <c:pt idx="37">
                  <c:v>Nevada</c:v>
                </c:pt>
              </c:strCache>
            </c:strRef>
          </c:cat>
          <c:val>
            <c:numRef>
              <c:f>'Figure 28'!$B$5:$B$42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0.33333333333333331</c:v>
                </c:pt>
                <c:pt idx="8">
                  <c:v>9.0909090909090912E-2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0.2</c:v>
                </c:pt>
                <c:pt idx="13">
                  <c:v>0</c:v>
                </c:pt>
                <c:pt idx="14">
                  <c:v>0.16666666666666666</c:v>
                </c:pt>
                <c:pt idx="15">
                  <c:v>0.125</c:v>
                </c:pt>
                <c:pt idx="16">
                  <c:v>0.16666666666666666</c:v>
                </c:pt>
                <c:pt idx="17">
                  <c:v>5.2631578947368418E-2</c:v>
                </c:pt>
                <c:pt idx="18">
                  <c:v>0.1111111111111111</c:v>
                </c:pt>
                <c:pt idx="19">
                  <c:v>0.16</c:v>
                </c:pt>
                <c:pt idx="20">
                  <c:v>0</c:v>
                </c:pt>
                <c:pt idx="21">
                  <c:v>0</c:v>
                </c:pt>
                <c:pt idx="22">
                  <c:v>0.25</c:v>
                </c:pt>
                <c:pt idx="23">
                  <c:v>0</c:v>
                </c:pt>
                <c:pt idx="24">
                  <c:v>0.16666666666666666</c:v>
                </c:pt>
                <c:pt idx="25">
                  <c:v>0.26666666666666666</c:v>
                </c:pt>
                <c:pt idx="26">
                  <c:v>0.38461538461538464</c:v>
                </c:pt>
                <c:pt idx="27">
                  <c:v>0.3</c:v>
                </c:pt>
                <c:pt idx="28">
                  <c:v>0.35294117647058826</c:v>
                </c:pt>
                <c:pt idx="29">
                  <c:v>0.14285714285714285</c:v>
                </c:pt>
                <c:pt idx="30">
                  <c:v>0.2857142857142857</c:v>
                </c:pt>
                <c:pt idx="31">
                  <c:v>0.25</c:v>
                </c:pt>
                <c:pt idx="32">
                  <c:v>0.21428571428571427</c:v>
                </c:pt>
                <c:pt idx="33">
                  <c:v>0.28000000000000003</c:v>
                </c:pt>
                <c:pt idx="34">
                  <c:v>0.26666666666666666</c:v>
                </c:pt>
                <c:pt idx="35">
                  <c:v>0</c:v>
                </c:pt>
                <c:pt idx="36">
                  <c:v>0.25</c:v>
                </c:pt>
                <c:pt idx="37">
                  <c:v>0.37254901960784315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28'!$C$4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28'!$A$5:$A$42</c:f>
              <c:strCache>
                <c:ptCount val="38"/>
                <c:pt idx="0">
                  <c:v>Venezuela*</c:v>
                </c:pt>
                <c:pt idx="1">
                  <c:v>Burkina Faso*</c:v>
                </c:pt>
                <c:pt idx="2">
                  <c:v>Democratic Rep. of Congo (DRC)*</c:v>
                </c:pt>
                <c:pt idx="3">
                  <c:v>Indonesia*</c:v>
                </c:pt>
                <c:pt idx="4">
                  <c:v>Bolivia</c:v>
                </c:pt>
                <c:pt idx="5">
                  <c:v>Mauritania*</c:v>
                </c:pt>
                <c:pt idx="6">
                  <c:v>Ecuador</c:v>
                </c:pt>
                <c:pt idx="7">
                  <c:v>Botswana*</c:v>
                </c:pt>
                <c:pt idx="8">
                  <c:v>Mendoza</c:v>
                </c:pt>
                <c:pt idx="9">
                  <c:v>Zimbabwe*</c:v>
                </c:pt>
                <c:pt idx="10">
                  <c:v>Mozambique*</c:v>
                </c:pt>
                <c:pt idx="11">
                  <c:v>Guyana*</c:v>
                </c:pt>
                <c:pt idx="12">
                  <c:v>Dominican Republic*</c:v>
                </c:pt>
                <c:pt idx="13">
                  <c:v>Papua New Guinea*</c:v>
                </c:pt>
                <c:pt idx="14">
                  <c:v>Zambia*</c:v>
                </c:pt>
                <c:pt idx="15">
                  <c:v>Washington*</c:v>
                </c:pt>
                <c:pt idx="16">
                  <c:v>Chubut</c:v>
                </c:pt>
                <c:pt idx="17">
                  <c:v>Brazil</c:v>
                </c:pt>
                <c:pt idx="18">
                  <c:v>Ghana*</c:v>
                </c:pt>
                <c:pt idx="19">
                  <c:v>Nunavut</c:v>
                </c:pt>
                <c:pt idx="20">
                  <c:v>Colombia</c:v>
                </c:pt>
                <c:pt idx="21">
                  <c:v>Guinea (Conakry)*</c:v>
                </c:pt>
                <c:pt idx="22">
                  <c:v>La Rioja*</c:v>
                </c:pt>
                <c:pt idx="23">
                  <c:v>Russia*</c:v>
                </c:pt>
                <c:pt idx="24">
                  <c:v>Portugal*</c:v>
                </c:pt>
                <c:pt idx="25">
                  <c:v>Montana</c:v>
                </c:pt>
                <c:pt idx="26">
                  <c:v>Utah</c:v>
                </c:pt>
                <c:pt idx="27">
                  <c:v>Peru</c:v>
                </c:pt>
                <c:pt idx="28">
                  <c:v>Jujuy</c:v>
                </c:pt>
                <c:pt idx="29">
                  <c:v>Turkey*</c:v>
                </c:pt>
                <c:pt idx="30">
                  <c:v>Rio Negro*</c:v>
                </c:pt>
                <c:pt idx="31">
                  <c:v>Manitoba</c:v>
                </c:pt>
                <c:pt idx="32">
                  <c:v>California</c:v>
                </c:pt>
                <c:pt idx="33">
                  <c:v>Northwest Territories</c:v>
                </c:pt>
                <c:pt idx="34">
                  <c:v>South Africa</c:v>
                </c:pt>
                <c:pt idx="35">
                  <c:v>Tanzania*</c:v>
                </c:pt>
                <c:pt idx="36">
                  <c:v>Catamarca</c:v>
                </c:pt>
                <c:pt idx="37">
                  <c:v>Nevada</c:v>
                </c:pt>
              </c:strCache>
            </c:strRef>
          </c:cat>
          <c:val>
            <c:numRef>
              <c:f>'Figure 28'!$C$5:$C$42</c:f>
              <c:numCache>
                <c:formatCode>0%</c:formatCode>
                <c:ptCount val="38"/>
                <c:pt idx="0">
                  <c:v>0</c:v>
                </c:pt>
                <c:pt idx="1">
                  <c:v>0.16666666666666666</c:v>
                </c:pt>
                <c:pt idx="2">
                  <c:v>0.22222222222222221</c:v>
                </c:pt>
                <c:pt idx="3">
                  <c:v>0.25</c:v>
                </c:pt>
                <c:pt idx="4">
                  <c:v>0.27272727272727271</c:v>
                </c:pt>
                <c:pt idx="5">
                  <c:v>0.2857142857142857</c:v>
                </c:pt>
                <c:pt idx="6">
                  <c:v>0.33333333333333331</c:v>
                </c:pt>
                <c:pt idx="7">
                  <c:v>0</c:v>
                </c:pt>
                <c:pt idx="8">
                  <c:v>0.27272727272727271</c:v>
                </c:pt>
                <c:pt idx="9">
                  <c:v>0.25</c:v>
                </c:pt>
                <c:pt idx="10">
                  <c:v>0.4</c:v>
                </c:pt>
                <c:pt idx="11">
                  <c:v>0.4</c:v>
                </c:pt>
                <c:pt idx="12">
                  <c:v>0.2</c:v>
                </c:pt>
                <c:pt idx="13">
                  <c:v>0.44444444444444442</c:v>
                </c:pt>
                <c:pt idx="14">
                  <c:v>0.33333333333333331</c:v>
                </c:pt>
                <c:pt idx="15">
                  <c:v>0.375</c:v>
                </c:pt>
                <c:pt idx="16">
                  <c:v>0.33333333333333331</c:v>
                </c:pt>
                <c:pt idx="17">
                  <c:v>0.47368421052631576</c:v>
                </c:pt>
                <c:pt idx="18">
                  <c:v>0.44444444444444442</c:v>
                </c:pt>
                <c:pt idx="19">
                  <c:v>0.4</c:v>
                </c:pt>
                <c:pt idx="20">
                  <c:v>0.58333333333333337</c:v>
                </c:pt>
                <c:pt idx="21">
                  <c:v>0.6</c:v>
                </c:pt>
                <c:pt idx="22">
                  <c:v>0.375</c:v>
                </c:pt>
                <c:pt idx="23">
                  <c:v>0.66666666666666663</c:v>
                </c:pt>
                <c:pt idx="24">
                  <c:v>0.5</c:v>
                </c:pt>
                <c:pt idx="25">
                  <c:v>0.4</c:v>
                </c:pt>
                <c:pt idx="26">
                  <c:v>0.30769230769230771</c:v>
                </c:pt>
                <c:pt idx="27">
                  <c:v>0.4</c:v>
                </c:pt>
                <c:pt idx="28">
                  <c:v>0.35294117647058826</c:v>
                </c:pt>
                <c:pt idx="29">
                  <c:v>0.5714285714285714</c:v>
                </c:pt>
                <c:pt idx="30">
                  <c:v>0.42857142857142855</c:v>
                </c:pt>
                <c:pt idx="31">
                  <c:v>0.4642857142857143</c:v>
                </c:pt>
                <c:pt idx="32">
                  <c:v>0.5</c:v>
                </c:pt>
                <c:pt idx="33">
                  <c:v>0.44</c:v>
                </c:pt>
                <c:pt idx="34">
                  <c:v>0.46666666666666667</c:v>
                </c:pt>
                <c:pt idx="35">
                  <c:v>0.75</c:v>
                </c:pt>
                <c:pt idx="36">
                  <c:v>0.5</c:v>
                </c:pt>
                <c:pt idx="37">
                  <c:v>0.39215686274509803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4726002146072483"/>
          <c:y val="1.1440696181162025E-2"/>
          <c:w val="0.40381655860299809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29'!$A$43:$A$81</c:f>
              <c:strCache>
                <c:ptCount val="39"/>
                <c:pt idx="0">
                  <c:v>La Rioja*</c:v>
                </c:pt>
                <c:pt idx="1">
                  <c:v>Minnesota*</c:v>
                </c:pt>
                <c:pt idx="2">
                  <c:v>Arizona</c:v>
                </c:pt>
                <c:pt idx="3">
                  <c:v>New South Wales</c:v>
                </c:pt>
                <c:pt idx="4">
                  <c:v>British Columbia</c:v>
                </c:pt>
                <c:pt idx="5">
                  <c:v>Nunavut</c:v>
                </c:pt>
                <c:pt idx="6">
                  <c:v>Quebec</c:v>
                </c:pt>
                <c:pt idx="7">
                  <c:v>Ontario</c:v>
                </c:pt>
                <c:pt idx="8">
                  <c:v>Yukon</c:v>
                </c:pt>
                <c:pt idx="9">
                  <c:v>Wyoming*</c:v>
                </c:pt>
                <c:pt idx="10">
                  <c:v>Western Australia</c:v>
                </c:pt>
                <c:pt idx="11">
                  <c:v>Victoria</c:v>
                </c:pt>
                <c:pt idx="12">
                  <c:v>Utah</c:v>
                </c:pt>
                <c:pt idx="13">
                  <c:v>Tasmania*</c:v>
                </c:pt>
                <c:pt idx="14">
                  <c:v>Sweden</c:v>
                </c:pt>
                <c:pt idx="15">
                  <c:v>Spain*</c:v>
                </c:pt>
                <c:pt idx="16">
                  <c:v>South Australia</c:v>
                </c:pt>
                <c:pt idx="17">
                  <c:v>Saskatchewan</c:v>
                </c:pt>
                <c:pt idx="18">
                  <c:v>Rio Negro*</c:v>
                </c:pt>
                <c:pt idx="19">
                  <c:v>Queensland</c:v>
                </c:pt>
                <c:pt idx="20">
                  <c:v>Portugal*</c:v>
                </c:pt>
                <c:pt idx="21">
                  <c:v>Nova Scotia</c:v>
                </c:pt>
                <c:pt idx="22">
                  <c:v>Norway</c:v>
                </c:pt>
                <c:pt idx="23">
                  <c:v>Northwest Territories</c:v>
                </c:pt>
                <c:pt idx="24">
                  <c:v>Northern Territory</c:v>
                </c:pt>
                <c:pt idx="25">
                  <c:v>Newfoundland &amp; Labrador</c:v>
                </c:pt>
                <c:pt idx="26">
                  <c:v>New Zealand*</c:v>
                </c:pt>
                <c:pt idx="27">
                  <c:v>New Mexico*</c:v>
                </c:pt>
                <c:pt idx="28">
                  <c:v>New Brunswick</c:v>
                </c:pt>
                <c:pt idx="29">
                  <c:v>Nevada</c:v>
                </c:pt>
                <c:pt idx="30">
                  <c:v>Montana</c:v>
                </c:pt>
                <c:pt idx="31">
                  <c:v>Michigan*</c:v>
                </c:pt>
                <c:pt idx="32">
                  <c:v>Ireland, Republic of</c:v>
                </c:pt>
                <c:pt idx="33">
                  <c:v>Idaho</c:v>
                </c:pt>
                <c:pt idx="34">
                  <c:v>Greenland*</c:v>
                </c:pt>
                <c:pt idx="35">
                  <c:v>Finland</c:v>
                </c:pt>
                <c:pt idx="36">
                  <c:v>Botswana*</c:v>
                </c:pt>
                <c:pt idx="37">
                  <c:v>Alberta</c:v>
                </c:pt>
                <c:pt idx="38">
                  <c:v>Alaska</c:v>
                </c:pt>
              </c:strCache>
            </c:strRef>
          </c:cat>
          <c:val>
            <c:numRef>
              <c:f>'Figure 29'!$B$43:$B$81</c:f>
              <c:numCache>
                <c:formatCode>0%</c:formatCode>
                <c:ptCount val="39"/>
                <c:pt idx="0">
                  <c:v>0.5</c:v>
                </c:pt>
                <c:pt idx="1">
                  <c:v>0.7</c:v>
                </c:pt>
                <c:pt idx="2">
                  <c:v>0.68</c:v>
                </c:pt>
                <c:pt idx="3">
                  <c:v>0.51351351351351349</c:v>
                </c:pt>
                <c:pt idx="4">
                  <c:v>0.68965517241379315</c:v>
                </c:pt>
                <c:pt idx="5">
                  <c:v>0.6</c:v>
                </c:pt>
                <c:pt idx="6">
                  <c:v>0.68181818181818177</c:v>
                </c:pt>
                <c:pt idx="7">
                  <c:v>0.65384615384615385</c:v>
                </c:pt>
                <c:pt idx="8">
                  <c:v>0.63157894736842102</c:v>
                </c:pt>
                <c:pt idx="9">
                  <c:v>1</c:v>
                </c:pt>
                <c:pt idx="10">
                  <c:v>0.5757575757575758</c:v>
                </c:pt>
                <c:pt idx="11">
                  <c:v>0.35714285714285715</c:v>
                </c:pt>
                <c:pt idx="12">
                  <c:v>0.92307692307692313</c:v>
                </c:pt>
                <c:pt idx="13">
                  <c:v>0.375</c:v>
                </c:pt>
                <c:pt idx="14">
                  <c:v>0.8571428571428571</c:v>
                </c:pt>
                <c:pt idx="15">
                  <c:v>0.8</c:v>
                </c:pt>
                <c:pt idx="16">
                  <c:v>0.7142857142857143</c:v>
                </c:pt>
                <c:pt idx="17">
                  <c:v>0.68965517241379315</c:v>
                </c:pt>
                <c:pt idx="18">
                  <c:v>0.7142857142857143</c:v>
                </c:pt>
                <c:pt idx="19">
                  <c:v>0.51851851851851849</c:v>
                </c:pt>
                <c:pt idx="20">
                  <c:v>1</c:v>
                </c:pt>
                <c:pt idx="21">
                  <c:v>0.66666666666666663</c:v>
                </c:pt>
                <c:pt idx="22">
                  <c:v>0.8</c:v>
                </c:pt>
                <c:pt idx="23">
                  <c:v>0.64</c:v>
                </c:pt>
                <c:pt idx="24">
                  <c:v>0.47058823529411764</c:v>
                </c:pt>
                <c:pt idx="25">
                  <c:v>0.70833333333333337</c:v>
                </c:pt>
                <c:pt idx="26">
                  <c:v>0.8</c:v>
                </c:pt>
                <c:pt idx="27">
                  <c:v>0.875</c:v>
                </c:pt>
                <c:pt idx="28">
                  <c:v>0.65</c:v>
                </c:pt>
                <c:pt idx="29">
                  <c:v>0.78431372549019607</c:v>
                </c:pt>
                <c:pt idx="30">
                  <c:v>0.73333333333333328</c:v>
                </c:pt>
                <c:pt idx="31">
                  <c:v>0.4</c:v>
                </c:pt>
                <c:pt idx="32">
                  <c:v>0.81818181818181823</c:v>
                </c:pt>
                <c:pt idx="33">
                  <c:v>0.84615384615384615</c:v>
                </c:pt>
                <c:pt idx="34">
                  <c:v>0.83333333333333337</c:v>
                </c:pt>
                <c:pt idx="35">
                  <c:v>0.9375</c:v>
                </c:pt>
                <c:pt idx="36">
                  <c:v>0.5</c:v>
                </c:pt>
                <c:pt idx="37">
                  <c:v>0.8125</c:v>
                </c:pt>
                <c:pt idx="38">
                  <c:v>0.89655172413793105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29'!$A$43:$A$81</c:f>
              <c:strCache>
                <c:ptCount val="39"/>
                <c:pt idx="0">
                  <c:v>La Rioja*</c:v>
                </c:pt>
                <c:pt idx="1">
                  <c:v>Minnesota*</c:v>
                </c:pt>
                <c:pt idx="2">
                  <c:v>Arizona</c:v>
                </c:pt>
                <c:pt idx="3">
                  <c:v>New South Wales</c:v>
                </c:pt>
                <c:pt idx="4">
                  <c:v>British Columbia</c:v>
                </c:pt>
                <c:pt idx="5">
                  <c:v>Nunavut</c:v>
                </c:pt>
                <c:pt idx="6">
                  <c:v>Quebec</c:v>
                </c:pt>
                <c:pt idx="7">
                  <c:v>Ontario</c:v>
                </c:pt>
                <c:pt idx="8">
                  <c:v>Yukon</c:v>
                </c:pt>
                <c:pt idx="9">
                  <c:v>Wyoming*</c:v>
                </c:pt>
                <c:pt idx="10">
                  <c:v>Western Australia</c:v>
                </c:pt>
                <c:pt idx="11">
                  <c:v>Victoria</c:v>
                </c:pt>
                <c:pt idx="12">
                  <c:v>Utah</c:v>
                </c:pt>
                <c:pt idx="13">
                  <c:v>Tasmania*</c:v>
                </c:pt>
                <c:pt idx="14">
                  <c:v>Sweden</c:v>
                </c:pt>
                <c:pt idx="15">
                  <c:v>Spain*</c:v>
                </c:pt>
                <c:pt idx="16">
                  <c:v>South Australia</c:v>
                </c:pt>
                <c:pt idx="17">
                  <c:v>Saskatchewan</c:v>
                </c:pt>
                <c:pt idx="18">
                  <c:v>Rio Negro*</c:v>
                </c:pt>
                <c:pt idx="19">
                  <c:v>Queensland</c:v>
                </c:pt>
                <c:pt idx="20">
                  <c:v>Portugal*</c:v>
                </c:pt>
                <c:pt idx="21">
                  <c:v>Nova Scotia</c:v>
                </c:pt>
                <c:pt idx="22">
                  <c:v>Norway</c:v>
                </c:pt>
                <c:pt idx="23">
                  <c:v>Northwest Territories</c:v>
                </c:pt>
                <c:pt idx="24">
                  <c:v>Northern Territory</c:v>
                </c:pt>
                <c:pt idx="25">
                  <c:v>Newfoundland &amp; Labrador</c:v>
                </c:pt>
                <c:pt idx="26">
                  <c:v>New Zealand*</c:v>
                </c:pt>
                <c:pt idx="27">
                  <c:v>New Mexico*</c:v>
                </c:pt>
                <c:pt idx="28">
                  <c:v>New Brunswick</c:v>
                </c:pt>
                <c:pt idx="29">
                  <c:v>Nevada</c:v>
                </c:pt>
                <c:pt idx="30">
                  <c:v>Montana</c:v>
                </c:pt>
                <c:pt idx="31">
                  <c:v>Michigan*</c:v>
                </c:pt>
                <c:pt idx="32">
                  <c:v>Ireland, Republic of</c:v>
                </c:pt>
                <c:pt idx="33">
                  <c:v>Idaho</c:v>
                </c:pt>
                <c:pt idx="34">
                  <c:v>Greenland*</c:v>
                </c:pt>
                <c:pt idx="35">
                  <c:v>Finland</c:v>
                </c:pt>
                <c:pt idx="36">
                  <c:v>Botswana*</c:v>
                </c:pt>
                <c:pt idx="37">
                  <c:v>Alberta</c:v>
                </c:pt>
                <c:pt idx="38">
                  <c:v>Alaska</c:v>
                </c:pt>
              </c:strCache>
            </c:strRef>
          </c:cat>
          <c:val>
            <c:numRef>
              <c:f>'Figure 29'!$C$43:$C$81</c:f>
              <c:numCache>
                <c:formatCode>0%</c:formatCode>
                <c:ptCount val="39"/>
                <c:pt idx="0">
                  <c:v>0.375</c:v>
                </c:pt>
                <c:pt idx="1">
                  <c:v>0.2</c:v>
                </c:pt>
                <c:pt idx="2">
                  <c:v>0.24</c:v>
                </c:pt>
                <c:pt idx="3">
                  <c:v>0.43243243243243246</c:v>
                </c:pt>
                <c:pt idx="4">
                  <c:v>0.25862068965517243</c:v>
                </c:pt>
                <c:pt idx="5">
                  <c:v>0.36</c:v>
                </c:pt>
                <c:pt idx="6">
                  <c:v>0.29545454545454547</c:v>
                </c:pt>
                <c:pt idx="7">
                  <c:v>0.32692307692307693</c:v>
                </c:pt>
                <c:pt idx="8">
                  <c:v>0.36842105263157893</c:v>
                </c:pt>
                <c:pt idx="9">
                  <c:v>0</c:v>
                </c:pt>
                <c:pt idx="10">
                  <c:v>0.42424242424242425</c:v>
                </c:pt>
                <c:pt idx="11">
                  <c:v>0.6428571428571429</c:v>
                </c:pt>
                <c:pt idx="12">
                  <c:v>7.6923076923076927E-2</c:v>
                </c:pt>
                <c:pt idx="13">
                  <c:v>0.625</c:v>
                </c:pt>
                <c:pt idx="14">
                  <c:v>0.14285714285714285</c:v>
                </c:pt>
                <c:pt idx="15">
                  <c:v>0.2</c:v>
                </c:pt>
                <c:pt idx="16">
                  <c:v>0.2857142857142857</c:v>
                </c:pt>
                <c:pt idx="17">
                  <c:v>0.31034482758620691</c:v>
                </c:pt>
                <c:pt idx="18">
                  <c:v>0.2857142857142857</c:v>
                </c:pt>
                <c:pt idx="19">
                  <c:v>0.48148148148148145</c:v>
                </c:pt>
                <c:pt idx="20">
                  <c:v>0</c:v>
                </c:pt>
                <c:pt idx="21">
                  <c:v>0.33333333333333331</c:v>
                </c:pt>
                <c:pt idx="22">
                  <c:v>0.2</c:v>
                </c:pt>
                <c:pt idx="23">
                  <c:v>0.36</c:v>
                </c:pt>
                <c:pt idx="24">
                  <c:v>0.52941176470588236</c:v>
                </c:pt>
                <c:pt idx="25">
                  <c:v>0.29166666666666669</c:v>
                </c:pt>
                <c:pt idx="26">
                  <c:v>0.2</c:v>
                </c:pt>
                <c:pt idx="27">
                  <c:v>0.125</c:v>
                </c:pt>
                <c:pt idx="28">
                  <c:v>0.35</c:v>
                </c:pt>
                <c:pt idx="29">
                  <c:v>0.21568627450980393</c:v>
                </c:pt>
                <c:pt idx="30">
                  <c:v>0.26666666666666666</c:v>
                </c:pt>
                <c:pt idx="31">
                  <c:v>0.6</c:v>
                </c:pt>
                <c:pt idx="32">
                  <c:v>0.18181818181818182</c:v>
                </c:pt>
                <c:pt idx="33">
                  <c:v>0.15384615384615385</c:v>
                </c:pt>
                <c:pt idx="34">
                  <c:v>0.16666666666666666</c:v>
                </c:pt>
                <c:pt idx="35">
                  <c:v>6.25E-2</c:v>
                </c:pt>
                <c:pt idx="36">
                  <c:v>0.5</c:v>
                </c:pt>
                <c:pt idx="37">
                  <c:v>0.1875</c:v>
                </c:pt>
                <c:pt idx="38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4609836157810062"/>
          <c:y val="1.1440708420178209E-2"/>
          <c:w val="0.3812200471839205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29'!$B$4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29'!$A$5:$A$42</c:f>
              <c:strCache>
                <c:ptCount val="38"/>
                <c:pt idx="0">
                  <c:v>Zimbabwe*</c:v>
                </c:pt>
                <c:pt idx="1">
                  <c:v>Venezuela*</c:v>
                </c:pt>
                <c:pt idx="2">
                  <c:v>Democratic Rep. of Congo (DRC)*</c:v>
                </c:pt>
                <c:pt idx="3">
                  <c:v>Burkina Faso*</c:v>
                </c:pt>
                <c:pt idx="4">
                  <c:v>Mexico</c:v>
                </c:pt>
                <c:pt idx="5">
                  <c:v>Papua New Guinea*</c:v>
                </c:pt>
                <c:pt idx="6">
                  <c:v>Mali*</c:v>
                </c:pt>
                <c:pt idx="7">
                  <c:v>Bolivia</c:v>
                </c:pt>
                <c:pt idx="8">
                  <c:v>South Africa</c:v>
                </c:pt>
                <c:pt idx="9">
                  <c:v>Colombia</c:v>
                </c:pt>
                <c:pt idx="10">
                  <c:v>Mauritania*</c:v>
                </c:pt>
                <c:pt idx="11">
                  <c:v>Brazil</c:v>
                </c:pt>
                <c:pt idx="12">
                  <c:v>Tanzania*</c:v>
                </c:pt>
                <c:pt idx="13">
                  <c:v>Indonesia*</c:v>
                </c:pt>
                <c:pt idx="14">
                  <c:v>Guyana*</c:v>
                </c:pt>
                <c:pt idx="15">
                  <c:v>Ecuador</c:v>
                </c:pt>
                <c:pt idx="16">
                  <c:v>Turkey*</c:v>
                </c:pt>
                <c:pt idx="17">
                  <c:v>Mozambique*</c:v>
                </c:pt>
                <c:pt idx="18">
                  <c:v>Guinea (Conakry)*</c:v>
                </c:pt>
                <c:pt idx="19">
                  <c:v>Dominican Republic*</c:v>
                </c:pt>
                <c:pt idx="20">
                  <c:v>Peru</c:v>
                </c:pt>
                <c:pt idx="21">
                  <c:v>Zambia*</c:v>
                </c:pt>
                <c:pt idx="22">
                  <c:v>Russia*</c:v>
                </c:pt>
                <c:pt idx="23">
                  <c:v>Ghana*</c:v>
                </c:pt>
                <c:pt idx="24">
                  <c:v>Santa Cruz</c:v>
                </c:pt>
                <c:pt idx="25">
                  <c:v>Northern Ireland*</c:v>
                </c:pt>
                <c:pt idx="26">
                  <c:v>Chile</c:v>
                </c:pt>
                <c:pt idx="27">
                  <c:v>California</c:v>
                </c:pt>
                <c:pt idx="28">
                  <c:v>Catamarca</c:v>
                </c:pt>
                <c:pt idx="29">
                  <c:v>Mendoza</c:v>
                </c:pt>
                <c:pt idx="30">
                  <c:v>Jujuy</c:v>
                </c:pt>
                <c:pt idx="31">
                  <c:v>San Juan</c:v>
                </c:pt>
                <c:pt idx="32">
                  <c:v>Namibia*</c:v>
                </c:pt>
                <c:pt idx="33">
                  <c:v>Chubut</c:v>
                </c:pt>
                <c:pt idx="34">
                  <c:v>Manitoba</c:v>
                </c:pt>
                <c:pt idx="35">
                  <c:v>Salta</c:v>
                </c:pt>
                <c:pt idx="36">
                  <c:v>Colorado</c:v>
                </c:pt>
                <c:pt idx="37">
                  <c:v>Washington*</c:v>
                </c:pt>
              </c:strCache>
            </c:strRef>
          </c:cat>
          <c:val>
            <c:numRef>
              <c:f>'Figure 29'!$B$5:$B$42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3.7037037037037035E-2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0.15789473684210525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0.125</c:v>
                </c:pt>
                <c:pt idx="16">
                  <c:v>0.14285714285714285</c:v>
                </c:pt>
                <c:pt idx="17">
                  <c:v>0</c:v>
                </c:pt>
                <c:pt idx="18">
                  <c:v>0.2</c:v>
                </c:pt>
                <c:pt idx="19">
                  <c:v>0.2</c:v>
                </c:pt>
                <c:pt idx="20">
                  <c:v>0.13793103448275862</c:v>
                </c:pt>
                <c:pt idx="21">
                  <c:v>0</c:v>
                </c:pt>
                <c:pt idx="22">
                  <c:v>0.33333333333333331</c:v>
                </c:pt>
                <c:pt idx="23">
                  <c:v>0.1</c:v>
                </c:pt>
                <c:pt idx="24">
                  <c:v>0.46153846153846156</c:v>
                </c:pt>
                <c:pt idx="25">
                  <c:v>0.44444444444444442</c:v>
                </c:pt>
                <c:pt idx="26">
                  <c:v>0.40740740740740738</c:v>
                </c:pt>
                <c:pt idx="27">
                  <c:v>0.6428571428571429</c:v>
                </c:pt>
                <c:pt idx="28">
                  <c:v>0.6875</c:v>
                </c:pt>
                <c:pt idx="29">
                  <c:v>0.45454545454545453</c:v>
                </c:pt>
                <c:pt idx="30">
                  <c:v>0.52941176470588236</c:v>
                </c:pt>
                <c:pt idx="31">
                  <c:v>0.5</c:v>
                </c:pt>
                <c:pt idx="32">
                  <c:v>0.16666666666666666</c:v>
                </c:pt>
                <c:pt idx="33">
                  <c:v>0.5</c:v>
                </c:pt>
                <c:pt idx="34">
                  <c:v>0.42857142857142855</c:v>
                </c:pt>
                <c:pt idx="35">
                  <c:v>0.81818181818181823</c:v>
                </c:pt>
                <c:pt idx="36">
                  <c:v>0.66666666666666663</c:v>
                </c:pt>
                <c:pt idx="37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29'!$C$4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29'!$A$5:$A$42</c:f>
              <c:strCache>
                <c:ptCount val="38"/>
                <c:pt idx="0">
                  <c:v>Zimbabwe*</c:v>
                </c:pt>
                <c:pt idx="1">
                  <c:v>Venezuela*</c:v>
                </c:pt>
                <c:pt idx="2">
                  <c:v>Democratic Rep. of Congo (DRC)*</c:v>
                </c:pt>
                <c:pt idx="3">
                  <c:v>Burkina Faso*</c:v>
                </c:pt>
                <c:pt idx="4">
                  <c:v>Mexico</c:v>
                </c:pt>
                <c:pt idx="5">
                  <c:v>Papua New Guinea*</c:v>
                </c:pt>
                <c:pt idx="6">
                  <c:v>Mali*</c:v>
                </c:pt>
                <c:pt idx="7">
                  <c:v>Bolivia</c:v>
                </c:pt>
                <c:pt idx="8">
                  <c:v>South Africa</c:v>
                </c:pt>
                <c:pt idx="9">
                  <c:v>Colombia</c:v>
                </c:pt>
                <c:pt idx="10">
                  <c:v>Mauritania*</c:v>
                </c:pt>
                <c:pt idx="11">
                  <c:v>Brazil</c:v>
                </c:pt>
                <c:pt idx="12">
                  <c:v>Tanzania*</c:v>
                </c:pt>
                <c:pt idx="13">
                  <c:v>Indonesia*</c:v>
                </c:pt>
                <c:pt idx="14">
                  <c:v>Guyana*</c:v>
                </c:pt>
                <c:pt idx="15">
                  <c:v>Ecuador</c:v>
                </c:pt>
                <c:pt idx="16">
                  <c:v>Turkey*</c:v>
                </c:pt>
                <c:pt idx="17">
                  <c:v>Mozambique*</c:v>
                </c:pt>
                <c:pt idx="18">
                  <c:v>Guinea (Conakry)*</c:v>
                </c:pt>
                <c:pt idx="19">
                  <c:v>Dominican Republic*</c:v>
                </c:pt>
                <c:pt idx="20">
                  <c:v>Peru</c:v>
                </c:pt>
                <c:pt idx="21">
                  <c:v>Zambia*</c:v>
                </c:pt>
                <c:pt idx="22">
                  <c:v>Russia*</c:v>
                </c:pt>
                <c:pt idx="23">
                  <c:v>Ghana*</c:v>
                </c:pt>
                <c:pt idx="24">
                  <c:v>Santa Cruz</c:v>
                </c:pt>
                <c:pt idx="25">
                  <c:v>Northern Ireland*</c:v>
                </c:pt>
                <c:pt idx="26">
                  <c:v>Chile</c:v>
                </c:pt>
                <c:pt idx="27">
                  <c:v>California</c:v>
                </c:pt>
                <c:pt idx="28">
                  <c:v>Catamarca</c:v>
                </c:pt>
                <c:pt idx="29">
                  <c:v>Mendoza</c:v>
                </c:pt>
                <c:pt idx="30">
                  <c:v>Jujuy</c:v>
                </c:pt>
                <c:pt idx="31">
                  <c:v>San Juan</c:v>
                </c:pt>
                <c:pt idx="32">
                  <c:v>Namibia*</c:v>
                </c:pt>
                <c:pt idx="33">
                  <c:v>Chubut</c:v>
                </c:pt>
                <c:pt idx="34">
                  <c:v>Manitoba</c:v>
                </c:pt>
                <c:pt idx="35">
                  <c:v>Salta</c:v>
                </c:pt>
                <c:pt idx="36">
                  <c:v>Colorado</c:v>
                </c:pt>
                <c:pt idx="37">
                  <c:v>Washington*</c:v>
                </c:pt>
              </c:strCache>
            </c:strRef>
          </c:cat>
          <c:val>
            <c:numRef>
              <c:f>'Figure 29'!$C$5:$C$42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3.7037037037037035E-2</c:v>
                </c:pt>
                <c:pt idx="5">
                  <c:v>0.1111111111111111</c:v>
                </c:pt>
                <c:pt idx="6">
                  <c:v>0.125</c:v>
                </c:pt>
                <c:pt idx="7">
                  <c:v>0.18181818181818182</c:v>
                </c:pt>
                <c:pt idx="8">
                  <c:v>0.2</c:v>
                </c:pt>
                <c:pt idx="9">
                  <c:v>0.25</c:v>
                </c:pt>
                <c:pt idx="10">
                  <c:v>0.14285714285714285</c:v>
                </c:pt>
                <c:pt idx="11">
                  <c:v>0.21052631578947367</c:v>
                </c:pt>
                <c:pt idx="12">
                  <c:v>0.375</c:v>
                </c:pt>
                <c:pt idx="13">
                  <c:v>0.375</c:v>
                </c:pt>
                <c:pt idx="14">
                  <c:v>0.4</c:v>
                </c:pt>
                <c:pt idx="15">
                  <c:v>0.4375</c:v>
                </c:pt>
                <c:pt idx="16">
                  <c:v>0.42857142857142855</c:v>
                </c:pt>
                <c:pt idx="17">
                  <c:v>0.6</c:v>
                </c:pt>
                <c:pt idx="18">
                  <c:v>0.4</c:v>
                </c:pt>
                <c:pt idx="19">
                  <c:v>0.4</c:v>
                </c:pt>
                <c:pt idx="20">
                  <c:v>0.48275862068965519</c:v>
                </c:pt>
                <c:pt idx="21">
                  <c:v>0.66666666666666663</c:v>
                </c:pt>
                <c:pt idx="22">
                  <c:v>0.33333333333333331</c:v>
                </c:pt>
                <c:pt idx="23">
                  <c:v>0.6</c:v>
                </c:pt>
                <c:pt idx="24">
                  <c:v>0.30769230769230771</c:v>
                </c:pt>
                <c:pt idx="25">
                  <c:v>0.33333333333333331</c:v>
                </c:pt>
                <c:pt idx="26">
                  <c:v>0.37037037037037035</c:v>
                </c:pt>
                <c:pt idx="27">
                  <c:v>0.14285714285714285</c:v>
                </c:pt>
                <c:pt idx="28">
                  <c:v>0.125</c:v>
                </c:pt>
                <c:pt idx="29">
                  <c:v>0.36363636363636365</c:v>
                </c:pt>
                <c:pt idx="30">
                  <c:v>0.29411764705882354</c:v>
                </c:pt>
                <c:pt idx="31">
                  <c:v>0.33333333333333331</c:v>
                </c:pt>
                <c:pt idx="32">
                  <c:v>0.66666666666666663</c:v>
                </c:pt>
                <c:pt idx="33">
                  <c:v>0.33333333333333331</c:v>
                </c:pt>
                <c:pt idx="34">
                  <c:v>0.42857142857142855</c:v>
                </c:pt>
                <c:pt idx="35">
                  <c:v>4.5454545454545456E-2</c:v>
                </c:pt>
                <c:pt idx="36">
                  <c:v>0.2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7871994384832615"/>
          <c:y val="1.1440672434092103E-2"/>
          <c:w val="0.37787348695911471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30'!$A$43:$A$81</c:f>
              <c:strCache>
                <c:ptCount val="39"/>
                <c:pt idx="0">
                  <c:v>Northern Territory</c:v>
                </c:pt>
                <c:pt idx="1">
                  <c:v>Jujuy</c:v>
                </c:pt>
                <c:pt idx="2">
                  <c:v>Spain*</c:v>
                </c:pt>
                <c:pt idx="3">
                  <c:v>New Zealand*</c:v>
                </c:pt>
                <c:pt idx="4">
                  <c:v>Montana</c:v>
                </c:pt>
                <c:pt idx="5">
                  <c:v>Michigan*</c:v>
                </c:pt>
                <c:pt idx="6">
                  <c:v>Colorado</c:v>
                </c:pt>
                <c:pt idx="7">
                  <c:v>Salta</c:v>
                </c:pt>
                <c:pt idx="8">
                  <c:v>Western Australia</c:v>
                </c:pt>
                <c:pt idx="9">
                  <c:v>Mexico</c:v>
                </c:pt>
                <c:pt idx="10">
                  <c:v>South Australia</c:v>
                </c:pt>
                <c:pt idx="11">
                  <c:v>Victoria</c:v>
                </c:pt>
                <c:pt idx="12">
                  <c:v>Peru</c:v>
                </c:pt>
                <c:pt idx="13">
                  <c:v>New South Wales</c:v>
                </c:pt>
                <c:pt idx="14">
                  <c:v>Ontario</c:v>
                </c:pt>
                <c:pt idx="15">
                  <c:v>Saskatchewan</c:v>
                </c:pt>
                <c:pt idx="16">
                  <c:v>Tasmania*</c:v>
                </c:pt>
                <c:pt idx="17">
                  <c:v>New Mexico*</c:v>
                </c:pt>
                <c:pt idx="18">
                  <c:v>Queensland</c:v>
                </c:pt>
                <c:pt idx="19">
                  <c:v>Alaska</c:v>
                </c:pt>
                <c:pt idx="20">
                  <c:v>Wyoming*</c:v>
                </c:pt>
                <c:pt idx="21">
                  <c:v>Norway</c:v>
                </c:pt>
                <c:pt idx="22">
                  <c:v>New Brunswick</c:v>
                </c:pt>
                <c:pt idx="23">
                  <c:v>Minnesota*</c:v>
                </c:pt>
                <c:pt idx="24">
                  <c:v>Quebec</c:v>
                </c:pt>
                <c:pt idx="25">
                  <c:v>British Columbia</c:v>
                </c:pt>
                <c:pt idx="26">
                  <c:v>Newfoundland &amp; Labrador</c:v>
                </c:pt>
                <c:pt idx="27">
                  <c:v>Arizona</c:v>
                </c:pt>
                <c:pt idx="28">
                  <c:v>Idaho</c:v>
                </c:pt>
                <c:pt idx="29">
                  <c:v>Finland</c:v>
                </c:pt>
                <c:pt idx="30">
                  <c:v>Nevada</c:v>
                </c:pt>
                <c:pt idx="31">
                  <c:v>Chile</c:v>
                </c:pt>
                <c:pt idx="32">
                  <c:v>Utah</c:v>
                </c:pt>
                <c:pt idx="33">
                  <c:v>Sweden</c:v>
                </c:pt>
                <c:pt idx="34">
                  <c:v>Russia*</c:v>
                </c:pt>
                <c:pt idx="35">
                  <c:v>Portugal*</c:v>
                </c:pt>
                <c:pt idx="36">
                  <c:v>Northern Ireland*</c:v>
                </c:pt>
                <c:pt idx="37">
                  <c:v>Ireland, Republic of</c:v>
                </c:pt>
                <c:pt idx="38">
                  <c:v>Alberta</c:v>
                </c:pt>
              </c:strCache>
            </c:strRef>
          </c:cat>
          <c:val>
            <c:numRef>
              <c:f>'Figure 30'!$B$43:$B$81</c:f>
              <c:numCache>
                <c:formatCode>0%</c:formatCode>
                <c:ptCount val="39"/>
                <c:pt idx="0">
                  <c:v>0.23529411764705882</c:v>
                </c:pt>
                <c:pt idx="1">
                  <c:v>0.17647058823529413</c:v>
                </c:pt>
                <c:pt idx="2">
                  <c:v>0.4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  <c:pt idx="6">
                  <c:v>0.2</c:v>
                </c:pt>
                <c:pt idx="7">
                  <c:v>0.36363636363636365</c:v>
                </c:pt>
                <c:pt idx="8">
                  <c:v>0.54545454545454541</c:v>
                </c:pt>
                <c:pt idx="9">
                  <c:v>0.40740740740740738</c:v>
                </c:pt>
                <c:pt idx="10">
                  <c:v>0.5714285714285714</c:v>
                </c:pt>
                <c:pt idx="11">
                  <c:v>0.5</c:v>
                </c:pt>
                <c:pt idx="12">
                  <c:v>0.44827586206896552</c:v>
                </c:pt>
                <c:pt idx="13">
                  <c:v>0.32432432432432434</c:v>
                </c:pt>
                <c:pt idx="14">
                  <c:v>0.39622641509433965</c:v>
                </c:pt>
                <c:pt idx="15">
                  <c:v>0.61290322580645162</c:v>
                </c:pt>
                <c:pt idx="16">
                  <c:v>0.5</c:v>
                </c:pt>
                <c:pt idx="17">
                  <c:v>0.5</c:v>
                </c:pt>
                <c:pt idx="18">
                  <c:v>0.33333333333333331</c:v>
                </c:pt>
                <c:pt idx="19">
                  <c:v>0.44827586206896552</c:v>
                </c:pt>
                <c:pt idx="20">
                  <c:v>0.7</c:v>
                </c:pt>
                <c:pt idx="21">
                  <c:v>0.2</c:v>
                </c:pt>
                <c:pt idx="22">
                  <c:v>0.3</c:v>
                </c:pt>
                <c:pt idx="23">
                  <c:v>0.4</c:v>
                </c:pt>
                <c:pt idx="24">
                  <c:v>0.5</c:v>
                </c:pt>
                <c:pt idx="25">
                  <c:v>0.5423728813559322</c:v>
                </c:pt>
                <c:pt idx="26">
                  <c:v>0.44</c:v>
                </c:pt>
                <c:pt idx="27">
                  <c:v>0.68</c:v>
                </c:pt>
                <c:pt idx="28">
                  <c:v>0.76923076923076927</c:v>
                </c:pt>
                <c:pt idx="29">
                  <c:v>0.5</c:v>
                </c:pt>
                <c:pt idx="30">
                  <c:v>0.56862745098039214</c:v>
                </c:pt>
                <c:pt idx="31">
                  <c:v>0.48148148148148145</c:v>
                </c:pt>
                <c:pt idx="32">
                  <c:v>0.53846153846153844</c:v>
                </c:pt>
                <c:pt idx="33">
                  <c:v>0.42857142857142855</c:v>
                </c:pt>
                <c:pt idx="34">
                  <c:v>0.33333333333333331</c:v>
                </c:pt>
                <c:pt idx="35">
                  <c:v>0.5</c:v>
                </c:pt>
                <c:pt idx="36">
                  <c:v>0.33333333333333331</c:v>
                </c:pt>
                <c:pt idx="37">
                  <c:v>0.54545454545454541</c:v>
                </c:pt>
                <c:pt idx="38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'Figure 30'!$A$43:$A$81</c:f>
              <c:strCache>
                <c:ptCount val="39"/>
                <c:pt idx="0">
                  <c:v>Northern Territory</c:v>
                </c:pt>
                <c:pt idx="1">
                  <c:v>Jujuy</c:v>
                </c:pt>
                <c:pt idx="2">
                  <c:v>Spain*</c:v>
                </c:pt>
                <c:pt idx="3">
                  <c:v>New Zealand*</c:v>
                </c:pt>
                <c:pt idx="4">
                  <c:v>Montana</c:v>
                </c:pt>
                <c:pt idx="5">
                  <c:v>Michigan*</c:v>
                </c:pt>
                <c:pt idx="6">
                  <c:v>Colorado</c:v>
                </c:pt>
                <c:pt idx="7">
                  <c:v>Salta</c:v>
                </c:pt>
                <c:pt idx="8">
                  <c:v>Western Australia</c:v>
                </c:pt>
                <c:pt idx="9">
                  <c:v>Mexico</c:v>
                </c:pt>
                <c:pt idx="10">
                  <c:v>South Australia</c:v>
                </c:pt>
                <c:pt idx="11">
                  <c:v>Victoria</c:v>
                </c:pt>
                <c:pt idx="12">
                  <c:v>Peru</c:v>
                </c:pt>
                <c:pt idx="13">
                  <c:v>New South Wales</c:v>
                </c:pt>
                <c:pt idx="14">
                  <c:v>Ontario</c:v>
                </c:pt>
                <c:pt idx="15">
                  <c:v>Saskatchewan</c:v>
                </c:pt>
                <c:pt idx="16">
                  <c:v>Tasmania*</c:v>
                </c:pt>
                <c:pt idx="17">
                  <c:v>New Mexico*</c:v>
                </c:pt>
                <c:pt idx="18">
                  <c:v>Queensland</c:v>
                </c:pt>
                <c:pt idx="19">
                  <c:v>Alaska</c:v>
                </c:pt>
                <c:pt idx="20">
                  <c:v>Wyoming*</c:v>
                </c:pt>
                <c:pt idx="21">
                  <c:v>Norway</c:v>
                </c:pt>
                <c:pt idx="22">
                  <c:v>New Brunswick</c:v>
                </c:pt>
                <c:pt idx="23">
                  <c:v>Minnesota*</c:v>
                </c:pt>
                <c:pt idx="24">
                  <c:v>Quebec</c:v>
                </c:pt>
                <c:pt idx="25">
                  <c:v>British Columbia</c:v>
                </c:pt>
                <c:pt idx="26">
                  <c:v>Newfoundland &amp; Labrador</c:v>
                </c:pt>
                <c:pt idx="27">
                  <c:v>Arizona</c:v>
                </c:pt>
                <c:pt idx="28">
                  <c:v>Idaho</c:v>
                </c:pt>
                <c:pt idx="29">
                  <c:v>Finland</c:v>
                </c:pt>
                <c:pt idx="30">
                  <c:v>Nevada</c:v>
                </c:pt>
                <c:pt idx="31">
                  <c:v>Chile</c:v>
                </c:pt>
                <c:pt idx="32">
                  <c:v>Utah</c:v>
                </c:pt>
                <c:pt idx="33">
                  <c:v>Sweden</c:v>
                </c:pt>
                <c:pt idx="34">
                  <c:v>Russia*</c:v>
                </c:pt>
                <c:pt idx="35">
                  <c:v>Portugal*</c:v>
                </c:pt>
                <c:pt idx="36">
                  <c:v>Northern Ireland*</c:v>
                </c:pt>
                <c:pt idx="37">
                  <c:v>Ireland, Republic of</c:v>
                </c:pt>
                <c:pt idx="38">
                  <c:v>Alberta</c:v>
                </c:pt>
              </c:strCache>
            </c:strRef>
          </c:cat>
          <c:val>
            <c:numRef>
              <c:f>'Figure 30'!$C$43:$C$81</c:f>
              <c:numCache>
                <c:formatCode>0%</c:formatCode>
                <c:ptCount val="39"/>
                <c:pt idx="0">
                  <c:v>0.52941176470588236</c:v>
                </c:pt>
                <c:pt idx="1">
                  <c:v>0.58823529411764708</c:v>
                </c:pt>
                <c:pt idx="2">
                  <c:v>0.4</c:v>
                </c:pt>
                <c:pt idx="3">
                  <c:v>0.4</c:v>
                </c:pt>
                <c:pt idx="4">
                  <c:v>0.6</c:v>
                </c:pt>
                <c:pt idx="5">
                  <c:v>0.8</c:v>
                </c:pt>
                <c:pt idx="6">
                  <c:v>0.6</c:v>
                </c:pt>
                <c:pt idx="7">
                  <c:v>0.45454545454545453</c:v>
                </c:pt>
                <c:pt idx="8">
                  <c:v>0.30303030303030304</c:v>
                </c:pt>
                <c:pt idx="9">
                  <c:v>0.44444444444444442</c:v>
                </c:pt>
                <c:pt idx="10">
                  <c:v>0.2857142857142857</c:v>
                </c:pt>
                <c:pt idx="11">
                  <c:v>0.35714285714285715</c:v>
                </c:pt>
                <c:pt idx="12">
                  <c:v>0.41379310344827586</c:v>
                </c:pt>
                <c:pt idx="13">
                  <c:v>0.54054054054054057</c:v>
                </c:pt>
                <c:pt idx="14">
                  <c:v>0.47169811320754718</c:v>
                </c:pt>
                <c:pt idx="15">
                  <c:v>0.25806451612903225</c:v>
                </c:pt>
                <c:pt idx="16">
                  <c:v>0.375</c:v>
                </c:pt>
                <c:pt idx="17">
                  <c:v>0.375</c:v>
                </c:pt>
                <c:pt idx="18">
                  <c:v>0.55555555555555558</c:v>
                </c:pt>
                <c:pt idx="19">
                  <c:v>0.44827586206896552</c:v>
                </c:pt>
                <c:pt idx="20">
                  <c:v>0.2</c:v>
                </c:pt>
                <c:pt idx="21">
                  <c:v>0.7</c:v>
                </c:pt>
                <c:pt idx="22">
                  <c:v>0.6</c:v>
                </c:pt>
                <c:pt idx="23">
                  <c:v>0.5</c:v>
                </c:pt>
                <c:pt idx="24">
                  <c:v>0.40909090909090912</c:v>
                </c:pt>
                <c:pt idx="25">
                  <c:v>0.3728813559322034</c:v>
                </c:pt>
                <c:pt idx="26">
                  <c:v>0.48</c:v>
                </c:pt>
                <c:pt idx="27">
                  <c:v>0.24</c:v>
                </c:pt>
                <c:pt idx="28">
                  <c:v>0.15384615384615385</c:v>
                </c:pt>
                <c:pt idx="29">
                  <c:v>0.4375</c:v>
                </c:pt>
                <c:pt idx="30">
                  <c:v>0.39215686274509803</c:v>
                </c:pt>
                <c:pt idx="31">
                  <c:v>0.48148148148148145</c:v>
                </c:pt>
                <c:pt idx="32">
                  <c:v>0.46153846153846156</c:v>
                </c:pt>
                <c:pt idx="33">
                  <c:v>0.5714285714285714</c:v>
                </c:pt>
                <c:pt idx="34">
                  <c:v>0.66666666666666663</c:v>
                </c:pt>
                <c:pt idx="35">
                  <c:v>0.5</c:v>
                </c:pt>
                <c:pt idx="36">
                  <c:v>0.66666666666666663</c:v>
                </c:pt>
                <c:pt idx="37">
                  <c:v>0.45454545454545453</c:v>
                </c:pt>
                <c:pt idx="38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6345567766638868"/>
          <c:y val="1.1440725639746956E-2"/>
          <c:w val="0.35511470078481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30'!$B$4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30'!$A$5:$A$42</c:f>
              <c:strCache>
                <c:ptCount val="38"/>
                <c:pt idx="0">
                  <c:v>Venezuela*</c:v>
                </c:pt>
                <c:pt idx="1">
                  <c:v>Burkina Faso*</c:v>
                </c:pt>
                <c:pt idx="2">
                  <c:v>Guyana*</c:v>
                </c:pt>
                <c:pt idx="3">
                  <c:v>Papua New Guinea*</c:v>
                </c:pt>
                <c:pt idx="4">
                  <c:v>Democratic Rep. of Congo (DRC)*</c:v>
                </c:pt>
                <c:pt idx="5">
                  <c:v>Zimbabwe*</c:v>
                </c:pt>
                <c:pt idx="6">
                  <c:v>La Rioja*</c:v>
                </c:pt>
                <c:pt idx="7">
                  <c:v>Ecuador</c:v>
                </c:pt>
                <c:pt idx="8">
                  <c:v>Chubut</c:v>
                </c:pt>
                <c:pt idx="9">
                  <c:v>Mauritania*</c:v>
                </c:pt>
                <c:pt idx="10">
                  <c:v>Namibia*</c:v>
                </c:pt>
                <c:pt idx="11">
                  <c:v>Bolivia</c:v>
                </c:pt>
                <c:pt idx="12">
                  <c:v>Guinea (Conakry)*</c:v>
                </c:pt>
                <c:pt idx="13">
                  <c:v>Ghana*</c:v>
                </c:pt>
                <c:pt idx="14">
                  <c:v>Dominican Republic*</c:v>
                </c:pt>
                <c:pt idx="15">
                  <c:v>Rio Negro*</c:v>
                </c:pt>
                <c:pt idx="16">
                  <c:v>Mendoza</c:v>
                </c:pt>
                <c:pt idx="17">
                  <c:v>Santa Cruz</c:v>
                </c:pt>
                <c:pt idx="18">
                  <c:v>Nunavut</c:v>
                </c:pt>
                <c:pt idx="19">
                  <c:v>Zambia*</c:v>
                </c:pt>
                <c:pt idx="20">
                  <c:v>Washington*</c:v>
                </c:pt>
                <c:pt idx="21">
                  <c:v>Tanzania*</c:v>
                </c:pt>
                <c:pt idx="22">
                  <c:v>Northwest Territories</c:v>
                </c:pt>
                <c:pt idx="23">
                  <c:v>Greenland*</c:v>
                </c:pt>
                <c:pt idx="24">
                  <c:v>Catamarca</c:v>
                </c:pt>
                <c:pt idx="25">
                  <c:v>Brazil</c:v>
                </c:pt>
                <c:pt idx="26">
                  <c:v>Indonesia*</c:v>
                </c:pt>
                <c:pt idx="27">
                  <c:v>Mozambique*</c:v>
                </c:pt>
                <c:pt idx="28">
                  <c:v>South Africa</c:v>
                </c:pt>
                <c:pt idx="29">
                  <c:v>California</c:v>
                </c:pt>
                <c:pt idx="30">
                  <c:v>Colombia</c:v>
                </c:pt>
                <c:pt idx="31">
                  <c:v>Botswana*</c:v>
                </c:pt>
                <c:pt idx="32">
                  <c:v>Yukon</c:v>
                </c:pt>
                <c:pt idx="33">
                  <c:v>Turkey*</c:v>
                </c:pt>
                <c:pt idx="34">
                  <c:v>San Juan</c:v>
                </c:pt>
                <c:pt idx="35">
                  <c:v>Mali*</c:v>
                </c:pt>
                <c:pt idx="36">
                  <c:v>Manitoba</c:v>
                </c:pt>
                <c:pt idx="37">
                  <c:v>Nova Scotia</c:v>
                </c:pt>
              </c:strCache>
            </c:strRef>
          </c:cat>
          <c:val>
            <c:numRef>
              <c:f>'Figure 30'!$B$5:$B$42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6.25E-2</c:v>
                </c:pt>
                <c:pt idx="8">
                  <c:v>0.18181818181818182</c:v>
                </c:pt>
                <c:pt idx="9">
                  <c:v>0.14285714285714285</c:v>
                </c:pt>
                <c:pt idx="10">
                  <c:v>0.16666666666666666</c:v>
                </c:pt>
                <c:pt idx="11">
                  <c:v>9.0909090909090912E-2</c:v>
                </c:pt>
                <c:pt idx="12">
                  <c:v>0.2</c:v>
                </c:pt>
                <c:pt idx="13">
                  <c:v>0.1</c:v>
                </c:pt>
                <c:pt idx="14">
                  <c:v>0</c:v>
                </c:pt>
                <c:pt idx="15">
                  <c:v>0.2857142857142857</c:v>
                </c:pt>
                <c:pt idx="16">
                  <c:v>9.0909090909090912E-2</c:v>
                </c:pt>
                <c:pt idx="17">
                  <c:v>0.38461538461538464</c:v>
                </c:pt>
                <c:pt idx="18">
                  <c:v>0.08</c:v>
                </c:pt>
                <c:pt idx="19">
                  <c:v>0</c:v>
                </c:pt>
                <c:pt idx="20">
                  <c:v>0.375</c:v>
                </c:pt>
                <c:pt idx="21">
                  <c:v>0</c:v>
                </c:pt>
                <c:pt idx="22">
                  <c:v>0.15384615384615385</c:v>
                </c:pt>
                <c:pt idx="23">
                  <c:v>0</c:v>
                </c:pt>
                <c:pt idx="24">
                  <c:v>0.125</c:v>
                </c:pt>
                <c:pt idx="25">
                  <c:v>0.33333333333333331</c:v>
                </c:pt>
                <c:pt idx="26">
                  <c:v>0.14285714285714285</c:v>
                </c:pt>
                <c:pt idx="27">
                  <c:v>0</c:v>
                </c:pt>
                <c:pt idx="28">
                  <c:v>0.2</c:v>
                </c:pt>
                <c:pt idx="29">
                  <c:v>0.21428571428571427</c:v>
                </c:pt>
                <c:pt idx="30">
                  <c:v>0</c:v>
                </c:pt>
                <c:pt idx="31">
                  <c:v>0</c:v>
                </c:pt>
                <c:pt idx="32">
                  <c:v>0.31578947368421051</c:v>
                </c:pt>
                <c:pt idx="33">
                  <c:v>0.2857142857142857</c:v>
                </c:pt>
                <c:pt idx="34">
                  <c:v>0.3888888888888889</c:v>
                </c:pt>
                <c:pt idx="35">
                  <c:v>0.125</c:v>
                </c:pt>
                <c:pt idx="36">
                  <c:v>0.34482758620689657</c:v>
                </c:pt>
                <c:pt idx="37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30'!$C$4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'Figure 30'!$A$5:$A$42</c:f>
              <c:strCache>
                <c:ptCount val="38"/>
                <c:pt idx="0">
                  <c:v>Venezuela*</c:v>
                </c:pt>
                <c:pt idx="1">
                  <c:v>Burkina Faso*</c:v>
                </c:pt>
                <c:pt idx="2">
                  <c:v>Guyana*</c:v>
                </c:pt>
                <c:pt idx="3">
                  <c:v>Papua New Guinea*</c:v>
                </c:pt>
                <c:pt idx="4">
                  <c:v>Democratic Rep. of Congo (DRC)*</c:v>
                </c:pt>
                <c:pt idx="5">
                  <c:v>Zimbabwe*</c:v>
                </c:pt>
                <c:pt idx="6">
                  <c:v>La Rioja*</c:v>
                </c:pt>
                <c:pt idx="7">
                  <c:v>Ecuador</c:v>
                </c:pt>
                <c:pt idx="8">
                  <c:v>Chubut</c:v>
                </c:pt>
                <c:pt idx="9">
                  <c:v>Mauritania*</c:v>
                </c:pt>
                <c:pt idx="10">
                  <c:v>Namibia*</c:v>
                </c:pt>
                <c:pt idx="11">
                  <c:v>Bolivia</c:v>
                </c:pt>
                <c:pt idx="12">
                  <c:v>Guinea (Conakry)*</c:v>
                </c:pt>
                <c:pt idx="13">
                  <c:v>Ghana*</c:v>
                </c:pt>
                <c:pt idx="14">
                  <c:v>Dominican Republic*</c:v>
                </c:pt>
                <c:pt idx="15">
                  <c:v>Rio Negro*</c:v>
                </c:pt>
                <c:pt idx="16">
                  <c:v>Mendoza</c:v>
                </c:pt>
                <c:pt idx="17">
                  <c:v>Santa Cruz</c:v>
                </c:pt>
                <c:pt idx="18">
                  <c:v>Nunavut</c:v>
                </c:pt>
                <c:pt idx="19">
                  <c:v>Zambia*</c:v>
                </c:pt>
                <c:pt idx="20">
                  <c:v>Washington*</c:v>
                </c:pt>
                <c:pt idx="21">
                  <c:v>Tanzania*</c:v>
                </c:pt>
                <c:pt idx="22">
                  <c:v>Northwest Territories</c:v>
                </c:pt>
                <c:pt idx="23">
                  <c:v>Greenland*</c:v>
                </c:pt>
                <c:pt idx="24">
                  <c:v>Catamarca</c:v>
                </c:pt>
                <c:pt idx="25">
                  <c:v>Brazil</c:v>
                </c:pt>
                <c:pt idx="26">
                  <c:v>Indonesia*</c:v>
                </c:pt>
                <c:pt idx="27">
                  <c:v>Mozambique*</c:v>
                </c:pt>
                <c:pt idx="28">
                  <c:v>South Africa</c:v>
                </c:pt>
                <c:pt idx="29">
                  <c:v>California</c:v>
                </c:pt>
                <c:pt idx="30">
                  <c:v>Colombia</c:v>
                </c:pt>
                <c:pt idx="31">
                  <c:v>Botswana*</c:v>
                </c:pt>
                <c:pt idx="32">
                  <c:v>Yukon</c:v>
                </c:pt>
                <c:pt idx="33">
                  <c:v>Turkey*</c:v>
                </c:pt>
                <c:pt idx="34">
                  <c:v>San Juan</c:v>
                </c:pt>
                <c:pt idx="35">
                  <c:v>Mali*</c:v>
                </c:pt>
                <c:pt idx="36">
                  <c:v>Manitoba</c:v>
                </c:pt>
                <c:pt idx="37">
                  <c:v>Nova Scotia</c:v>
                </c:pt>
              </c:strCache>
            </c:strRef>
          </c:cat>
          <c:val>
            <c:numRef>
              <c:f>'Figure 30'!$C$5:$C$42</c:f>
              <c:numCache>
                <c:formatCode>0%</c:formatCode>
                <c:ptCount val="38"/>
                <c:pt idx="0">
                  <c:v>0.125</c:v>
                </c:pt>
                <c:pt idx="1">
                  <c:v>0.16666666666666666</c:v>
                </c:pt>
                <c:pt idx="2">
                  <c:v>0.2</c:v>
                </c:pt>
                <c:pt idx="3">
                  <c:v>0.22222222222222221</c:v>
                </c:pt>
                <c:pt idx="4">
                  <c:v>0.22222222222222221</c:v>
                </c:pt>
                <c:pt idx="5">
                  <c:v>0.25</c:v>
                </c:pt>
                <c:pt idx="6">
                  <c:v>0.25</c:v>
                </c:pt>
                <c:pt idx="7">
                  <c:v>0.1875</c:v>
                </c:pt>
                <c:pt idx="8">
                  <c:v>9.0909090909090912E-2</c:v>
                </c:pt>
                <c:pt idx="9">
                  <c:v>0.14285714285714285</c:v>
                </c:pt>
                <c:pt idx="10">
                  <c:v>0.16666666666666666</c:v>
                </c:pt>
                <c:pt idx="11">
                  <c:v>0.27272727272727271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0.14285714285714285</c:v>
                </c:pt>
                <c:pt idx="16">
                  <c:v>0.36363636363636365</c:v>
                </c:pt>
                <c:pt idx="17">
                  <c:v>7.6923076923076927E-2</c:v>
                </c:pt>
                <c:pt idx="18">
                  <c:v>0.4</c:v>
                </c:pt>
                <c:pt idx="19">
                  <c:v>0.5</c:v>
                </c:pt>
                <c:pt idx="20">
                  <c:v>0.125</c:v>
                </c:pt>
                <c:pt idx="21">
                  <c:v>0.5</c:v>
                </c:pt>
                <c:pt idx="22">
                  <c:v>0.34615384615384615</c:v>
                </c:pt>
                <c:pt idx="23">
                  <c:v>0.5</c:v>
                </c:pt>
                <c:pt idx="24">
                  <c:v>0.375</c:v>
                </c:pt>
                <c:pt idx="25">
                  <c:v>0.22222222222222221</c:v>
                </c:pt>
                <c:pt idx="26">
                  <c:v>0.42857142857142855</c:v>
                </c:pt>
                <c:pt idx="27">
                  <c:v>0.6</c:v>
                </c:pt>
                <c:pt idx="28">
                  <c:v>0.4</c:v>
                </c:pt>
                <c:pt idx="29">
                  <c:v>0.42857142857142855</c:v>
                </c:pt>
                <c:pt idx="30">
                  <c:v>0.66666666666666663</c:v>
                </c:pt>
                <c:pt idx="31">
                  <c:v>0.66666666666666663</c:v>
                </c:pt>
                <c:pt idx="32">
                  <c:v>0.39473684210526316</c:v>
                </c:pt>
                <c:pt idx="33">
                  <c:v>0.42857142857142855</c:v>
                </c:pt>
                <c:pt idx="34">
                  <c:v>0.33333333333333331</c:v>
                </c:pt>
                <c:pt idx="35">
                  <c:v>0.625</c:v>
                </c:pt>
                <c:pt idx="36">
                  <c:v>0.41379310344827586</c:v>
                </c:pt>
                <c:pt idx="37">
                  <c:v>0.47619047619047616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strRef>
              <c:f>'Fig 4 - PPI'!$A$42:$A$80</c:f>
              <c:strCache>
                <c:ptCount val="39"/>
                <c:pt idx="0">
                  <c:v>Yukon</c:v>
                </c:pt>
                <c:pt idx="1">
                  <c:v>Victoria</c:v>
                </c:pt>
                <c:pt idx="2">
                  <c:v>Mali*</c:v>
                </c:pt>
                <c:pt idx="3">
                  <c:v>Northern Territory</c:v>
                </c:pt>
                <c:pt idx="4">
                  <c:v>Washington*</c:v>
                </c:pt>
                <c:pt idx="5">
                  <c:v>Spain*</c:v>
                </c:pt>
                <c:pt idx="6">
                  <c:v>Colorado</c:v>
                </c:pt>
                <c:pt idx="7">
                  <c:v>New Zealand*</c:v>
                </c:pt>
                <c:pt idx="8">
                  <c:v>Ontario</c:v>
                </c:pt>
                <c:pt idx="9">
                  <c:v>Minnesota*</c:v>
                </c:pt>
                <c:pt idx="10">
                  <c:v>Queensland</c:v>
                </c:pt>
                <c:pt idx="11">
                  <c:v>Montana</c:v>
                </c:pt>
                <c:pt idx="12">
                  <c:v>Norway</c:v>
                </c:pt>
                <c:pt idx="13">
                  <c:v>Michigan*</c:v>
                </c:pt>
                <c:pt idx="14">
                  <c:v>Tasmania*</c:v>
                </c:pt>
                <c:pt idx="15">
                  <c:v>Nova Scotia</c:v>
                </c:pt>
                <c:pt idx="16">
                  <c:v>Chile</c:v>
                </c:pt>
                <c:pt idx="17">
                  <c:v>Rio Negro*</c:v>
                </c:pt>
                <c:pt idx="18">
                  <c:v>Salta</c:v>
                </c:pt>
                <c:pt idx="19">
                  <c:v>Sweden</c:v>
                </c:pt>
                <c:pt idx="20">
                  <c:v>New Brunswick</c:v>
                </c:pt>
                <c:pt idx="21">
                  <c:v>Alberta</c:v>
                </c:pt>
                <c:pt idx="22">
                  <c:v>Quebec</c:v>
                </c:pt>
                <c:pt idx="23">
                  <c:v>South Australia</c:v>
                </c:pt>
                <c:pt idx="24">
                  <c:v>Botswana*</c:v>
                </c:pt>
                <c:pt idx="25">
                  <c:v>Northern Ireland*</c:v>
                </c:pt>
                <c:pt idx="26">
                  <c:v>Alaska</c:v>
                </c:pt>
                <c:pt idx="27">
                  <c:v>Portugal*</c:v>
                </c:pt>
                <c:pt idx="28">
                  <c:v>Western Australia</c:v>
                </c:pt>
                <c:pt idx="29">
                  <c:v>New Mexico*</c:v>
                </c:pt>
                <c:pt idx="30">
                  <c:v>Saskatchewan</c:v>
                </c:pt>
                <c:pt idx="31">
                  <c:v>Newfoundland &amp; Labrador</c:v>
                </c:pt>
                <c:pt idx="32">
                  <c:v>Arizona</c:v>
                </c:pt>
                <c:pt idx="33">
                  <c:v>Utah</c:v>
                </c:pt>
                <c:pt idx="34">
                  <c:v>Nevada</c:v>
                </c:pt>
                <c:pt idx="35">
                  <c:v>Ireland, Republic of</c:v>
                </c:pt>
                <c:pt idx="36">
                  <c:v>Finland</c:v>
                </c:pt>
                <c:pt idx="37">
                  <c:v>Wyoming*</c:v>
                </c:pt>
                <c:pt idx="38">
                  <c:v>Idaho</c:v>
                </c:pt>
              </c:strCache>
            </c:strRef>
          </c:cat>
          <c:val>
            <c:numRef>
              <c:f>'Fig 4 - PPI'!$B$42:$B$80</c:f>
              <c:numCache>
                <c:formatCode>0.00</c:formatCode>
                <c:ptCount val="39"/>
                <c:pt idx="0">
                  <c:v>76.79744244954469</c:v>
                </c:pt>
                <c:pt idx="1">
                  <c:v>77.398718498623538</c:v>
                </c:pt>
                <c:pt idx="2">
                  <c:v>78.177766608101678</c:v>
                </c:pt>
                <c:pt idx="3">
                  <c:v>78.47694498335423</c:v>
                </c:pt>
                <c:pt idx="4">
                  <c:v>79.049849937279674</c:v>
                </c:pt>
                <c:pt idx="5">
                  <c:v>79.399915334429053</c:v>
                </c:pt>
                <c:pt idx="6">
                  <c:v>79.560650746189538</c:v>
                </c:pt>
                <c:pt idx="7">
                  <c:v>80.294263803731198</c:v>
                </c:pt>
                <c:pt idx="8">
                  <c:v>80.698472949546371</c:v>
                </c:pt>
                <c:pt idx="9">
                  <c:v>80.713796307555327</c:v>
                </c:pt>
                <c:pt idx="10">
                  <c:v>81.119003060381246</c:v>
                </c:pt>
                <c:pt idx="11">
                  <c:v>81.269575657387719</c:v>
                </c:pt>
                <c:pt idx="12">
                  <c:v>81.614961105448529</c:v>
                </c:pt>
                <c:pt idx="13">
                  <c:v>82.263148953629198</c:v>
                </c:pt>
                <c:pt idx="14">
                  <c:v>82.395306242691177</c:v>
                </c:pt>
                <c:pt idx="15">
                  <c:v>82.478856990825307</c:v>
                </c:pt>
                <c:pt idx="16">
                  <c:v>83.059453068522942</c:v>
                </c:pt>
                <c:pt idx="17">
                  <c:v>83.404979829769289</c:v>
                </c:pt>
                <c:pt idx="18">
                  <c:v>87.873410648385658</c:v>
                </c:pt>
                <c:pt idx="19">
                  <c:v>88.424452883286634</c:v>
                </c:pt>
                <c:pt idx="20">
                  <c:v>88.553459825326712</c:v>
                </c:pt>
                <c:pt idx="21">
                  <c:v>90.242468164104068</c:v>
                </c:pt>
                <c:pt idx="22">
                  <c:v>90.502981460791261</c:v>
                </c:pt>
                <c:pt idx="23">
                  <c:v>90.880233043153069</c:v>
                </c:pt>
                <c:pt idx="24">
                  <c:v>91.201690475987988</c:v>
                </c:pt>
                <c:pt idx="25">
                  <c:v>92.23602947061849</c:v>
                </c:pt>
                <c:pt idx="26">
                  <c:v>92.64739937373156</c:v>
                </c:pt>
                <c:pt idx="27">
                  <c:v>93.162051683250283</c:v>
                </c:pt>
                <c:pt idx="28">
                  <c:v>94.773431302903575</c:v>
                </c:pt>
                <c:pt idx="29">
                  <c:v>94.972062008620327</c:v>
                </c:pt>
                <c:pt idx="30">
                  <c:v>95.235082927643404</c:v>
                </c:pt>
                <c:pt idx="31">
                  <c:v>95.930223262652063</c:v>
                </c:pt>
                <c:pt idx="32">
                  <c:v>96.326766296826719</c:v>
                </c:pt>
                <c:pt idx="33">
                  <c:v>96.996162284871204</c:v>
                </c:pt>
                <c:pt idx="34">
                  <c:v>98.636103965661391</c:v>
                </c:pt>
                <c:pt idx="35">
                  <c:v>98.715312183510534</c:v>
                </c:pt>
                <c:pt idx="36">
                  <c:v>99.069278730376027</c:v>
                </c:pt>
                <c:pt idx="37">
                  <c:v>99.543915012311075</c:v>
                </c:pt>
                <c:pt idx="3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6766472329969694"/>
          <c:y val="1.2745000699518458E-2"/>
          <c:w val="0.37924203834617032"/>
          <c:h val="0.959953771607974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strRef>
              <c:f>'Fig 4 - PPI'!$A$4:$A$41</c:f>
              <c:strCache>
                <c:ptCount val="38"/>
                <c:pt idx="0">
                  <c:v>Venezuela*</c:v>
                </c:pt>
                <c:pt idx="1">
                  <c:v>Chubut</c:v>
                </c:pt>
                <c:pt idx="2">
                  <c:v>Zimbabwe*</c:v>
                </c:pt>
                <c:pt idx="3">
                  <c:v>Bolivia</c:v>
                </c:pt>
                <c:pt idx="4">
                  <c:v>Mendoza</c:v>
                </c:pt>
                <c:pt idx="5">
                  <c:v>Tanzania*</c:v>
                </c:pt>
                <c:pt idx="6">
                  <c:v>Papua New Guinea*</c:v>
                </c:pt>
                <c:pt idx="7">
                  <c:v>Democratic Rep. of Congo (DRC)*</c:v>
                </c:pt>
                <c:pt idx="8">
                  <c:v>Indonesia*</c:v>
                </c:pt>
                <c:pt idx="9">
                  <c:v>La Rioja*</c:v>
                </c:pt>
                <c:pt idx="10">
                  <c:v>Ecuador</c:v>
                </c:pt>
                <c:pt idx="11">
                  <c:v>South Africa</c:v>
                </c:pt>
                <c:pt idx="12">
                  <c:v>Burkina Faso*</c:v>
                </c:pt>
                <c:pt idx="13">
                  <c:v>Mauritania*</c:v>
                </c:pt>
                <c:pt idx="14">
                  <c:v>Mozambique*</c:v>
                </c:pt>
                <c:pt idx="15">
                  <c:v>California</c:v>
                </c:pt>
                <c:pt idx="16">
                  <c:v>Mexico</c:v>
                </c:pt>
                <c:pt idx="17">
                  <c:v>Zambia*</c:v>
                </c:pt>
                <c:pt idx="18">
                  <c:v>Colombia</c:v>
                </c:pt>
                <c:pt idx="19">
                  <c:v>Manitoba</c:v>
                </c:pt>
                <c:pt idx="20">
                  <c:v>Dominican Republic*</c:v>
                </c:pt>
                <c:pt idx="21">
                  <c:v>Brazil</c:v>
                </c:pt>
                <c:pt idx="22">
                  <c:v>Greenland*</c:v>
                </c:pt>
                <c:pt idx="23">
                  <c:v>Northwest Territories</c:v>
                </c:pt>
                <c:pt idx="24">
                  <c:v>Guyana*</c:v>
                </c:pt>
                <c:pt idx="25">
                  <c:v>Turkey*</c:v>
                </c:pt>
                <c:pt idx="26">
                  <c:v>Nunavut</c:v>
                </c:pt>
                <c:pt idx="27">
                  <c:v>Jujuy</c:v>
                </c:pt>
                <c:pt idx="28">
                  <c:v>New South Wales</c:v>
                </c:pt>
                <c:pt idx="29">
                  <c:v>Russia*</c:v>
                </c:pt>
                <c:pt idx="30">
                  <c:v>Namibia*</c:v>
                </c:pt>
                <c:pt idx="31">
                  <c:v>Ghana*</c:v>
                </c:pt>
                <c:pt idx="32">
                  <c:v>Catamarca</c:v>
                </c:pt>
                <c:pt idx="33">
                  <c:v>Guinea (Conakry)*</c:v>
                </c:pt>
                <c:pt idx="34">
                  <c:v>San Juan</c:v>
                </c:pt>
                <c:pt idx="35">
                  <c:v>Peru</c:v>
                </c:pt>
                <c:pt idx="36">
                  <c:v>British Columbia</c:v>
                </c:pt>
                <c:pt idx="37">
                  <c:v>Santa Cruz</c:v>
                </c:pt>
              </c:strCache>
            </c:strRef>
          </c:cat>
          <c:val>
            <c:numRef>
              <c:f>'Fig 4 - PPI'!$B$4:$B$41</c:f>
              <c:numCache>
                <c:formatCode>0.00</c:formatCode>
                <c:ptCount val="38"/>
                <c:pt idx="0">
                  <c:v>0</c:v>
                </c:pt>
                <c:pt idx="1">
                  <c:v>38.937695312431259</c:v>
                </c:pt>
                <c:pt idx="2">
                  <c:v>39.423877289407052</c:v>
                </c:pt>
                <c:pt idx="3">
                  <c:v>44.727777087461874</c:v>
                </c:pt>
                <c:pt idx="4">
                  <c:v>47.445866011361517</c:v>
                </c:pt>
                <c:pt idx="5">
                  <c:v>48.941767777471917</c:v>
                </c:pt>
                <c:pt idx="6">
                  <c:v>53.350972968575817</c:v>
                </c:pt>
                <c:pt idx="7">
                  <c:v>53.637674320614082</c:v>
                </c:pt>
                <c:pt idx="8">
                  <c:v>54.540823404096884</c:v>
                </c:pt>
                <c:pt idx="9">
                  <c:v>54.838718632551078</c:v>
                </c:pt>
                <c:pt idx="10">
                  <c:v>54.870421606278484</c:v>
                </c:pt>
                <c:pt idx="11">
                  <c:v>60.814028557049738</c:v>
                </c:pt>
                <c:pt idx="12">
                  <c:v>61.70489688868701</c:v>
                </c:pt>
                <c:pt idx="13">
                  <c:v>62.034032042947672</c:v>
                </c:pt>
                <c:pt idx="14">
                  <c:v>63.106542066398518</c:v>
                </c:pt>
                <c:pt idx="15">
                  <c:v>63.67330210676144</c:v>
                </c:pt>
                <c:pt idx="16">
                  <c:v>64.407431805633379</c:v>
                </c:pt>
                <c:pt idx="17">
                  <c:v>64.563400957176839</c:v>
                </c:pt>
                <c:pt idx="18">
                  <c:v>64.826366358175164</c:v>
                </c:pt>
                <c:pt idx="19">
                  <c:v>65.399626200876241</c:v>
                </c:pt>
                <c:pt idx="20">
                  <c:v>66.349668629010694</c:v>
                </c:pt>
                <c:pt idx="21">
                  <c:v>66.652002616387179</c:v>
                </c:pt>
                <c:pt idx="22">
                  <c:v>67.267959050275621</c:v>
                </c:pt>
                <c:pt idx="23">
                  <c:v>67.553870353579853</c:v>
                </c:pt>
                <c:pt idx="24">
                  <c:v>68.840833060899968</c:v>
                </c:pt>
                <c:pt idx="25">
                  <c:v>69.601984505672689</c:v>
                </c:pt>
                <c:pt idx="26">
                  <c:v>70.329382691772352</c:v>
                </c:pt>
                <c:pt idx="27">
                  <c:v>70.630897810893018</c:v>
                </c:pt>
                <c:pt idx="28">
                  <c:v>72.132607395988799</c:v>
                </c:pt>
                <c:pt idx="29">
                  <c:v>73.833731870897395</c:v>
                </c:pt>
                <c:pt idx="30">
                  <c:v>74.297987332807224</c:v>
                </c:pt>
                <c:pt idx="31">
                  <c:v>74.622297797318964</c:v>
                </c:pt>
                <c:pt idx="32">
                  <c:v>74.666590502187901</c:v>
                </c:pt>
                <c:pt idx="33">
                  <c:v>74.805667503162383</c:v>
                </c:pt>
                <c:pt idx="34">
                  <c:v>75.036087108261</c:v>
                </c:pt>
                <c:pt idx="35">
                  <c:v>75.157230707665832</c:v>
                </c:pt>
                <c:pt idx="36">
                  <c:v>75.362681409678828</c:v>
                </c:pt>
                <c:pt idx="37">
                  <c:v>76.171135647890537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4815786271749145"/>
          <c:y val="1.4420297509227398E-2"/>
          <c:w val="0.3938421838684305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5 - Best'!$B$3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 5 - Best'!$A$42:$A$80</c:f>
              <c:strCache>
                <c:ptCount val="39"/>
                <c:pt idx="0">
                  <c:v>Democratic Rep. of Congo (DRC)*</c:v>
                </c:pt>
                <c:pt idx="1">
                  <c:v>Santa Cruz</c:v>
                </c:pt>
                <c:pt idx="2">
                  <c:v>Montana</c:v>
                </c:pt>
                <c:pt idx="3">
                  <c:v>Northwest Territories</c:v>
                </c:pt>
                <c:pt idx="4">
                  <c:v>Mauritania*</c:v>
                </c:pt>
                <c:pt idx="5">
                  <c:v>Chile</c:v>
                </c:pt>
                <c:pt idx="6">
                  <c:v>Alberta</c:v>
                </c:pt>
                <c:pt idx="7">
                  <c:v>Salta</c:v>
                </c:pt>
                <c:pt idx="8">
                  <c:v>Greenland*</c:v>
                </c:pt>
                <c:pt idx="9">
                  <c:v>Peru</c:v>
                </c:pt>
                <c:pt idx="10">
                  <c:v>Nunavut</c:v>
                </c:pt>
                <c:pt idx="11">
                  <c:v>Ireland, Republic of</c:v>
                </c:pt>
                <c:pt idx="12">
                  <c:v>Mexico</c:v>
                </c:pt>
                <c:pt idx="13">
                  <c:v>New Mexico*</c:v>
                </c:pt>
                <c:pt idx="14">
                  <c:v>Ghana*</c:v>
                </c:pt>
                <c:pt idx="15">
                  <c:v>Brazil</c:v>
                </c:pt>
                <c:pt idx="16">
                  <c:v>Finland</c:v>
                </c:pt>
                <c:pt idx="17">
                  <c:v>Manitoba</c:v>
                </c:pt>
                <c:pt idx="18">
                  <c:v>New South Wales</c:v>
                </c:pt>
                <c:pt idx="19">
                  <c:v>Ontario</c:v>
                </c:pt>
                <c:pt idx="20">
                  <c:v>Botswana*</c:v>
                </c:pt>
                <c:pt idx="21">
                  <c:v>Idaho</c:v>
                </c:pt>
                <c:pt idx="22">
                  <c:v>Mali*</c:v>
                </c:pt>
                <c:pt idx="23">
                  <c:v>Russia*</c:v>
                </c:pt>
                <c:pt idx="24">
                  <c:v>Queensland</c:v>
                </c:pt>
                <c:pt idx="25">
                  <c:v>Northern Territory</c:v>
                </c:pt>
                <c:pt idx="26">
                  <c:v>Colombia</c:v>
                </c:pt>
                <c:pt idx="27">
                  <c:v>Yukon</c:v>
                </c:pt>
                <c:pt idx="28">
                  <c:v>Newfoundland &amp; Labrador</c:v>
                </c:pt>
                <c:pt idx="29">
                  <c:v>British Columbia</c:v>
                </c:pt>
                <c:pt idx="30">
                  <c:v>Colorado</c:v>
                </c:pt>
                <c:pt idx="31">
                  <c:v>South Australia</c:v>
                </c:pt>
                <c:pt idx="32">
                  <c:v>Quebec</c:v>
                </c:pt>
                <c:pt idx="33">
                  <c:v>Western Australia</c:v>
                </c:pt>
                <c:pt idx="34">
                  <c:v>Alaska</c:v>
                </c:pt>
                <c:pt idx="35">
                  <c:v>Saskatchewan</c:v>
                </c:pt>
                <c:pt idx="36">
                  <c:v>Turkey*</c:v>
                </c:pt>
                <c:pt idx="37">
                  <c:v>Nevada</c:v>
                </c:pt>
                <c:pt idx="38">
                  <c:v>Arizona</c:v>
                </c:pt>
              </c:strCache>
            </c:strRef>
          </c:cat>
          <c:val>
            <c:numRef>
              <c:f>'Fig 5 - Best'!$B$42:$B$80</c:f>
              <c:numCache>
                <c:formatCode>0%</c:formatCode>
                <c:ptCount val="39"/>
                <c:pt idx="0">
                  <c:v>0.55555555555555558</c:v>
                </c:pt>
                <c:pt idx="1">
                  <c:v>0.53846153846153844</c:v>
                </c:pt>
                <c:pt idx="2">
                  <c:v>0.4</c:v>
                </c:pt>
                <c:pt idx="3">
                  <c:v>0.53846153846153844</c:v>
                </c:pt>
                <c:pt idx="4">
                  <c:v>0.42857142857142855</c:v>
                </c:pt>
                <c:pt idx="5">
                  <c:v>0.44444444444444442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0.51724137931034486</c:v>
                </c:pt>
                <c:pt idx="10">
                  <c:v>0.56000000000000005</c:v>
                </c:pt>
                <c:pt idx="11">
                  <c:v>0.54545454545454541</c:v>
                </c:pt>
                <c:pt idx="12">
                  <c:v>0.51851851851851849</c:v>
                </c:pt>
                <c:pt idx="13">
                  <c:v>0.5</c:v>
                </c:pt>
                <c:pt idx="14">
                  <c:v>0.4</c:v>
                </c:pt>
                <c:pt idx="15">
                  <c:v>0.42105263157894735</c:v>
                </c:pt>
                <c:pt idx="16">
                  <c:v>0.5</c:v>
                </c:pt>
                <c:pt idx="17">
                  <c:v>0.55172413793103448</c:v>
                </c:pt>
                <c:pt idx="18">
                  <c:v>0.56756756756756754</c:v>
                </c:pt>
                <c:pt idx="19">
                  <c:v>0.52830188679245282</c:v>
                </c:pt>
                <c:pt idx="20">
                  <c:v>0.5</c:v>
                </c:pt>
                <c:pt idx="21">
                  <c:v>0.5714285714285714</c:v>
                </c:pt>
                <c:pt idx="22">
                  <c:v>0.5</c:v>
                </c:pt>
                <c:pt idx="23">
                  <c:v>0.66666666666666663</c:v>
                </c:pt>
                <c:pt idx="24">
                  <c:v>0.55555555555555558</c:v>
                </c:pt>
                <c:pt idx="25">
                  <c:v>0.52941176470588236</c:v>
                </c:pt>
                <c:pt idx="26">
                  <c:v>0.72727272727272729</c:v>
                </c:pt>
                <c:pt idx="27">
                  <c:v>0.65789473684210531</c:v>
                </c:pt>
                <c:pt idx="28">
                  <c:v>0.6</c:v>
                </c:pt>
                <c:pt idx="29">
                  <c:v>0.64406779661016944</c:v>
                </c:pt>
                <c:pt idx="30">
                  <c:v>0.66666666666666663</c:v>
                </c:pt>
                <c:pt idx="31">
                  <c:v>0.6428571428571429</c:v>
                </c:pt>
                <c:pt idx="32">
                  <c:v>0.70454545454545459</c:v>
                </c:pt>
                <c:pt idx="33">
                  <c:v>0.75757575757575757</c:v>
                </c:pt>
                <c:pt idx="34">
                  <c:v>0.73333333333333328</c:v>
                </c:pt>
                <c:pt idx="35">
                  <c:v>0.77419354838709675</c:v>
                </c:pt>
                <c:pt idx="36">
                  <c:v>0.8571428571428571</c:v>
                </c:pt>
                <c:pt idx="37">
                  <c:v>0.76</c:v>
                </c:pt>
                <c:pt idx="38">
                  <c:v>0.73076923076923073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 5 - Best'!$C$3</c:f>
              <c:strCache>
                <c:ptCount val="1"/>
                <c:pt idx="0">
                  <c:v>Weighted--Not a Deterrent</c:v>
                </c:pt>
              </c:strCache>
            </c:strRef>
          </c:tx>
          <c:spPr>
            <a:solidFill>
              <a:srgbClr val="CC2691"/>
            </a:solidFill>
            <a:effectLst/>
          </c:spPr>
          <c:invertIfNegative val="0"/>
          <c:cat>
            <c:strRef>
              <c:f>'Fig 5 - Best'!$A$42:$A$80</c:f>
              <c:strCache>
                <c:ptCount val="39"/>
                <c:pt idx="0">
                  <c:v>Democratic Rep. of Congo (DRC)*</c:v>
                </c:pt>
                <c:pt idx="1">
                  <c:v>Santa Cruz</c:v>
                </c:pt>
                <c:pt idx="2">
                  <c:v>Montana</c:v>
                </c:pt>
                <c:pt idx="3">
                  <c:v>Northwest Territories</c:v>
                </c:pt>
                <c:pt idx="4">
                  <c:v>Mauritania*</c:v>
                </c:pt>
                <c:pt idx="5">
                  <c:v>Chile</c:v>
                </c:pt>
                <c:pt idx="6">
                  <c:v>Alberta</c:v>
                </c:pt>
                <c:pt idx="7">
                  <c:v>Salta</c:v>
                </c:pt>
                <c:pt idx="8">
                  <c:v>Greenland*</c:v>
                </c:pt>
                <c:pt idx="9">
                  <c:v>Peru</c:v>
                </c:pt>
                <c:pt idx="10">
                  <c:v>Nunavut</c:v>
                </c:pt>
                <c:pt idx="11">
                  <c:v>Ireland, Republic of</c:v>
                </c:pt>
                <c:pt idx="12">
                  <c:v>Mexico</c:v>
                </c:pt>
                <c:pt idx="13">
                  <c:v>New Mexico*</c:v>
                </c:pt>
                <c:pt idx="14">
                  <c:v>Ghana*</c:v>
                </c:pt>
                <c:pt idx="15">
                  <c:v>Brazil</c:v>
                </c:pt>
                <c:pt idx="16">
                  <c:v>Finland</c:v>
                </c:pt>
                <c:pt idx="17">
                  <c:v>Manitoba</c:v>
                </c:pt>
                <c:pt idx="18">
                  <c:v>New South Wales</c:v>
                </c:pt>
                <c:pt idx="19">
                  <c:v>Ontario</c:v>
                </c:pt>
                <c:pt idx="20">
                  <c:v>Botswana*</c:v>
                </c:pt>
                <c:pt idx="21">
                  <c:v>Idaho</c:v>
                </c:pt>
                <c:pt idx="22">
                  <c:v>Mali*</c:v>
                </c:pt>
                <c:pt idx="23">
                  <c:v>Russia*</c:v>
                </c:pt>
                <c:pt idx="24">
                  <c:v>Queensland</c:v>
                </c:pt>
                <c:pt idx="25">
                  <c:v>Northern Territory</c:v>
                </c:pt>
                <c:pt idx="26">
                  <c:v>Colombia</c:v>
                </c:pt>
                <c:pt idx="27">
                  <c:v>Yukon</c:v>
                </c:pt>
                <c:pt idx="28">
                  <c:v>Newfoundland &amp; Labrador</c:v>
                </c:pt>
                <c:pt idx="29">
                  <c:v>British Columbia</c:v>
                </c:pt>
                <c:pt idx="30">
                  <c:v>Colorado</c:v>
                </c:pt>
                <c:pt idx="31">
                  <c:v>South Australia</c:v>
                </c:pt>
                <c:pt idx="32">
                  <c:v>Quebec</c:v>
                </c:pt>
                <c:pt idx="33">
                  <c:v>Western Australia</c:v>
                </c:pt>
                <c:pt idx="34">
                  <c:v>Alaska</c:v>
                </c:pt>
                <c:pt idx="35">
                  <c:v>Saskatchewan</c:v>
                </c:pt>
                <c:pt idx="36">
                  <c:v>Turkey*</c:v>
                </c:pt>
                <c:pt idx="37">
                  <c:v>Nevada</c:v>
                </c:pt>
                <c:pt idx="38">
                  <c:v>Arizona</c:v>
                </c:pt>
              </c:strCache>
            </c:strRef>
          </c:cat>
          <c:val>
            <c:numRef>
              <c:f>'Fig 5 - Best'!$C$42:$C$80</c:f>
              <c:numCache>
                <c:formatCode>0%</c:formatCode>
                <c:ptCount val="39"/>
                <c:pt idx="0">
                  <c:v>5.5555555555555552E-2</c:v>
                </c:pt>
                <c:pt idx="1">
                  <c:v>7.6923076923076927E-2</c:v>
                </c:pt>
                <c:pt idx="2">
                  <c:v>0.23333333333333334</c:v>
                </c:pt>
                <c:pt idx="3">
                  <c:v>9.6153846153846159E-2</c:v>
                </c:pt>
                <c:pt idx="4">
                  <c:v>0.21428571428571427</c:v>
                </c:pt>
                <c:pt idx="5">
                  <c:v>0.20370370370370369</c:v>
                </c:pt>
                <c:pt idx="6">
                  <c:v>0.15625</c:v>
                </c:pt>
                <c:pt idx="7">
                  <c:v>0.15909090909090909</c:v>
                </c:pt>
                <c:pt idx="8">
                  <c:v>0.16666666666666666</c:v>
                </c:pt>
                <c:pt idx="9">
                  <c:v>0.15517241379310345</c:v>
                </c:pt>
                <c:pt idx="10">
                  <c:v>0.12</c:v>
                </c:pt>
                <c:pt idx="11">
                  <c:v>0.13636363636363635</c:v>
                </c:pt>
                <c:pt idx="12">
                  <c:v>0.16666666666666666</c:v>
                </c:pt>
                <c:pt idx="13">
                  <c:v>0.1875</c:v>
                </c:pt>
                <c:pt idx="14">
                  <c:v>0.3</c:v>
                </c:pt>
                <c:pt idx="15">
                  <c:v>0.28947368421052633</c:v>
                </c:pt>
                <c:pt idx="16">
                  <c:v>0.21875</c:v>
                </c:pt>
                <c:pt idx="17">
                  <c:v>0.17241379310344829</c:v>
                </c:pt>
                <c:pt idx="18">
                  <c:v>0.16216216216216217</c:v>
                </c:pt>
                <c:pt idx="19">
                  <c:v>0.20754716981132076</c:v>
                </c:pt>
                <c:pt idx="20">
                  <c:v>0.25</c:v>
                </c:pt>
                <c:pt idx="21">
                  <c:v>0.17857142857142858</c:v>
                </c:pt>
                <c:pt idx="22">
                  <c:v>0.25</c:v>
                </c:pt>
                <c:pt idx="23">
                  <c:v>8.3333333333333329E-2</c:v>
                </c:pt>
                <c:pt idx="24">
                  <c:v>0.20370370370370369</c:v>
                </c:pt>
                <c:pt idx="25">
                  <c:v>0.23529411764705882</c:v>
                </c:pt>
                <c:pt idx="26">
                  <c:v>4.5454545454545456E-2</c:v>
                </c:pt>
                <c:pt idx="27">
                  <c:v>0.11842105263157894</c:v>
                </c:pt>
                <c:pt idx="28">
                  <c:v>0.18</c:v>
                </c:pt>
                <c:pt idx="29">
                  <c:v>0.15254237288135594</c:v>
                </c:pt>
                <c:pt idx="30">
                  <c:v>0.13333333333333333</c:v>
                </c:pt>
                <c:pt idx="31">
                  <c:v>0.17857142857142858</c:v>
                </c:pt>
                <c:pt idx="32">
                  <c:v>0.125</c:v>
                </c:pt>
                <c:pt idx="33">
                  <c:v>9.0909090909090912E-2</c:v>
                </c:pt>
                <c:pt idx="34">
                  <c:v>0.11666666666666667</c:v>
                </c:pt>
                <c:pt idx="35">
                  <c:v>8.0645161290322578E-2</c:v>
                </c:pt>
                <c:pt idx="36">
                  <c:v>0</c:v>
                </c:pt>
                <c:pt idx="37">
                  <c:v>0.1</c:v>
                </c:pt>
                <c:pt idx="38">
                  <c:v>0.13461538461538461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0305298964200986"/>
          <c:y val="1.1440693032849189E-2"/>
          <c:w val="0.4759201204670179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'Fig 5 - Best'!$A$4:$A$41</c:f>
              <c:strCache>
                <c:ptCount val="38"/>
                <c:pt idx="0">
                  <c:v>Venezuela*</c:v>
                </c:pt>
                <c:pt idx="1">
                  <c:v>Michigan*</c:v>
                </c:pt>
                <c:pt idx="2">
                  <c:v>Spain*</c:v>
                </c:pt>
                <c:pt idx="3">
                  <c:v>Nova Scotia</c:v>
                </c:pt>
                <c:pt idx="4">
                  <c:v>Rio Negro*</c:v>
                </c:pt>
                <c:pt idx="5">
                  <c:v>Indonesia*</c:v>
                </c:pt>
                <c:pt idx="6">
                  <c:v>La Rioja*</c:v>
                </c:pt>
                <c:pt idx="7">
                  <c:v>Tanzania*</c:v>
                </c:pt>
                <c:pt idx="8">
                  <c:v>Tasmania*</c:v>
                </c:pt>
                <c:pt idx="9">
                  <c:v>Guyana*</c:v>
                </c:pt>
                <c:pt idx="10">
                  <c:v>New Zealand*</c:v>
                </c:pt>
                <c:pt idx="11">
                  <c:v>Chubut</c:v>
                </c:pt>
                <c:pt idx="12">
                  <c:v>Minnesota*</c:v>
                </c:pt>
                <c:pt idx="13">
                  <c:v>Norway</c:v>
                </c:pt>
                <c:pt idx="14">
                  <c:v>Bolivia</c:v>
                </c:pt>
                <c:pt idx="15">
                  <c:v>Victoria</c:v>
                </c:pt>
                <c:pt idx="16">
                  <c:v>California</c:v>
                </c:pt>
                <c:pt idx="17">
                  <c:v>Dominican Republic*</c:v>
                </c:pt>
                <c:pt idx="18">
                  <c:v>Mendoza</c:v>
                </c:pt>
                <c:pt idx="19">
                  <c:v>Namibia*</c:v>
                </c:pt>
                <c:pt idx="20">
                  <c:v>South Africa</c:v>
                </c:pt>
                <c:pt idx="21">
                  <c:v>Wyoming*</c:v>
                </c:pt>
                <c:pt idx="22">
                  <c:v>Northern Ireland*</c:v>
                </c:pt>
                <c:pt idx="23">
                  <c:v>Papua New Guinea*</c:v>
                </c:pt>
                <c:pt idx="24">
                  <c:v>San Juan</c:v>
                </c:pt>
                <c:pt idx="25">
                  <c:v>Washington*</c:v>
                </c:pt>
                <c:pt idx="26">
                  <c:v>Zimbabwe*</c:v>
                </c:pt>
                <c:pt idx="27">
                  <c:v>Sweden</c:v>
                </c:pt>
                <c:pt idx="28">
                  <c:v>Utah</c:v>
                </c:pt>
                <c:pt idx="29">
                  <c:v>Burkina Faso*</c:v>
                </c:pt>
                <c:pt idx="30">
                  <c:v>Portugal*</c:v>
                </c:pt>
                <c:pt idx="31">
                  <c:v>Zambia*</c:v>
                </c:pt>
                <c:pt idx="32">
                  <c:v>Jujuy</c:v>
                </c:pt>
                <c:pt idx="33">
                  <c:v>Catamarca</c:v>
                </c:pt>
                <c:pt idx="34">
                  <c:v>Ecuador</c:v>
                </c:pt>
                <c:pt idx="35">
                  <c:v>Guinea (Conakry)*</c:v>
                </c:pt>
                <c:pt idx="36">
                  <c:v>Mozambique*</c:v>
                </c:pt>
                <c:pt idx="37">
                  <c:v>New Brunswick</c:v>
                </c:pt>
              </c:strCache>
            </c:strRef>
          </c:cat>
          <c:val>
            <c:numRef>
              <c:f>'Fig 5 - Best'!$B$4:$B$41</c:f>
              <c:numCache>
                <c:formatCode>0%</c:formatCode>
                <c:ptCount val="38"/>
                <c:pt idx="0">
                  <c:v>0.2857142857142857</c:v>
                </c:pt>
                <c:pt idx="1">
                  <c:v>0</c:v>
                </c:pt>
                <c:pt idx="2">
                  <c:v>0</c:v>
                </c:pt>
                <c:pt idx="3">
                  <c:v>0.19047619047619047</c:v>
                </c:pt>
                <c:pt idx="4">
                  <c:v>0.14285714285714285</c:v>
                </c:pt>
                <c:pt idx="5">
                  <c:v>0.125</c:v>
                </c:pt>
                <c:pt idx="6">
                  <c:v>0.125</c:v>
                </c:pt>
                <c:pt idx="7">
                  <c:v>0.25</c:v>
                </c:pt>
                <c:pt idx="8">
                  <c:v>0.125</c:v>
                </c:pt>
                <c:pt idx="9">
                  <c:v>0.2</c:v>
                </c:pt>
                <c:pt idx="10">
                  <c:v>0.4</c:v>
                </c:pt>
                <c:pt idx="11">
                  <c:v>0.25</c:v>
                </c:pt>
                <c:pt idx="12">
                  <c:v>0.1</c:v>
                </c:pt>
                <c:pt idx="13">
                  <c:v>0.1</c:v>
                </c:pt>
                <c:pt idx="14">
                  <c:v>0.36363636363636365</c:v>
                </c:pt>
                <c:pt idx="15">
                  <c:v>0.2857142857142857</c:v>
                </c:pt>
                <c:pt idx="16">
                  <c:v>0.23076923076923078</c:v>
                </c:pt>
                <c:pt idx="17">
                  <c:v>0.2</c:v>
                </c:pt>
                <c:pt idx="18">
                  <c:v>0.36363636363636365</c:v>
                </c:pt>
                <c:pt idx="19">
                  <c:v>0.16666666666666666</c:v>
                </c:pt>
                <c:pt idx="20">
                  <c:v>0.4</c:v>
                </c:pt>
                <c:pt idx="21">
                  <c:v>0.2</c:v>
                </c:pt>
                <c:pt idx="22">
                  <c:v>0.44444444444444442</c:v>
                </c:pt>
                <c:pt idx="23">
                  <c:v>0.44444444444444442</c:v>
                </c:pt>
                <c:pt idx="24">
                  <c:v>0.44444444444444442</c:v>
                </c:pt>
                <c:pt idx="25">
                  <c:v>0.375</c:v>
                </c:pt>
                <c:pt idx="26">
                  <c:v>0.375</c:v>
                </c:pt>
                <c:pt idx="27">
                  <c:v>0.2857142857142857</c:v>
                </c:pt>
                <c:pt idx="28">
                  <c:v>0.38461538461538464</c:v>
                </c:pt>
                <c:pt idx="29">
                  <c:v>0.16666666666666666</c:v>
                </c:pt>
                <c:pt idx="30">
                  <c:v>0.16666666666666666</c:v>
                </c:pt>
                <c:pt idx="31">
                  <c:v>0.5</c:v>
                </c:pt>
                <c:pt idx="32">
                  <c:v>0.47058823529411764</c:v>
                </c:pt>
                <c:pt idx="33">
                  <c:v>0.5625</c:v>
                </c:pt>
                <c:pt idx="34">
                  <c:v>0.46666666666666667</c:v>
                </c:pt>
                <c:pt idx="35">
                  <c:v>0.4</c:v>
                </c:pt>
                <c:pt idx="36">
                  <c:v>0.2</c:v>
                </c:pt>
                <c:pt idx="3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CC2691"/>
            </a:solidFill>
            <a:effectLst/>
          </c:spPr>
          <c:invertIfNegative val="0"/>
          <c:cat>
            <c:strRef>
              <c:f>'Fig 5 - Best'!$A$4:$A$41</c:f>
              <c:strCache>
                <c:ptCount val="38"/>
                <c:pt idx="0">
                  <c:v>Venezuela*</c:v>
                </c:pt>
                <c:pt idx="1">
                  <c:v>Michigan*</c:v>
                </c:pt>
                <c:pt idx="2">
                  <c:v>Spain*</c:v>
                </c:pt>
                <c:pt idx="3">
                  <c:v>Nova Scotia</c:v>
                </c:pt>
                <c:pt idx="4">
                  <c:v>Rio Negro*</c:v>
                </c:pt>
                <c:pt idx="5">
                  <c:v>Indonesia*</c:v>
                </c:pt>
                <c:pt idx="6">
                  <c:v>La Rioja*</c:v>
                </c:pt>
                <c:pt idx="7">
                  <c:v>Tanzania*</c:v>
                </c:pt>
                <c:pt idx="8">
                  <c:v>Tasmania*</c:v>
                </c:pt>
                <c:pt idx="9">
                  <c:v>Guyana*</c:v>
                </c:pt>
                <c:pt idx="10">
                  <c:v>New Zealand*</c:v>
                </c:pt>
                <c:pt idx="11">
                  <c:v>Chubut</c:v>
                </c:pt>
                <c:pt idx="12">
                  <c:v>Minnesota*</c:v>
                </c:pt>
                <c:pt idx="13">
                  <c:v>Norway</c:v>
                </c:pt>
                <c:pt idx="14">
                  <c:v>Bolivia</c:v>
                </c:pt>
                <c:pt idx="15">
                  <c:v>Victoria</c:v>
                </c:pt>
                <c:pt idx="16">
                  <c:v>California</c:v>
                </c:pt>
                <c:pt idx="17">
                  <c:v>Dominican Republic*</c:v>
                </c:pt>
                <c:pt idx="18">
                  <c:v>Mendoza</c:v>
                </c:pt>
                <c:pt idx="19">
                  <c:v>Namibia*</c:v>
                </c:pt>
                <c:pt idx="20">
                  <c:v>South Africa</c:v>
                </c:pt>
                <c:pt idx="21">
                  <c:v>Wyoming*</c:v>
                </c:pt>
                <c:pt idx="22">
                  <c:v>Northern Ireland*</c:v>
                </c:pt>
                <c:pt idx="23">
                  <c:v>Papua New Guinea*</c:v>
                </c:pt>
                <c:pt idx="24">
                  <c:v>San Juan</c:v>
                </c:pt>
                <c:pt idx="25">
                  <c:v>Washington*</c:v>
                </c:pt>
                <c:pt idx="26">
                  <c:v>Zimbabwe*</c:v>
                </c:pt>
                <c:pt idx="27">
                  <c:v>Sweden</c:v>
                </c:pt>
                <c:pt idx="28">
                  <c:v>Utah</c:v>
                </c:pt>
                <c:pt idx="29">
                  <c:v>Burkina Faso*</c:v>
                </c:pt>
                <c:pt idx="30">
                  <c:v>Portugal*</c:v>
                </c:pt>
                <c:pt idx="31">
                  <c:v>Zambia*</c:v>
                </c:pt>
                <c:pt idx="32">
                  <c:v>Jujuy</c:v>
                </c:pt>
                <c:pt idx="33">
                  <c:v>Catamarca</c:v>
                </c:pt>
                <c:pt idx="34">
                  <c:v>Ecuador</c:v>
                </c:pt>
                <c:pt idx="35">
                  <c:v>Guinea (Conakry)*</c:v>
                </c:pt>
                <c:pt idx="36">
                  <c:v>Mozambique*</c:v>
                </c:pt>
                <c:pt idx="37">
                  <c:v>New Brunswick</c:v>
                </c:pt>
              </c:strCache>
            </c:strRef>
          </c:cat>
          <c:val>
            <c:numRef>
              <c:f>'Fig 5 - Best'!$C$4:$C$41</c:f>
              <c:numCache>
                <c:formatCode>0%</c:formatCode>
                <c:ptCount val="38"/>
                <c:pt idx="0">
                  <c:v>0</c:v>
                </c:pt>
                <c:pt idx="1">
                  <c:v>0.3</c:v>
                </c:pt>
                <c:pt idx="2">
                  <c:v>0.3</c:v>
                </c:pt>
                <c:pt idx="3">
                  <c:v>0.11904761904761904</c:v>
                </c:pt>
                <c:pt idx="4">
                  <c:v>0.21428571428571427</c:v>
                </c:pt>
                <c:pt idx="5">
                  <c:v>0.25</c:v>
                </c:pt>
                <c:pt idx="6">
                  <c:v>0.25</c:v>
                </c:pt>
                <c:pt idx="7">
                  <c:v>0.125</c:v>
                </c:pt>
                <c:pt idx="8">
                  <c:v>0.25</c:v>
                </c:pt>
                <c:pt idx="9">
                  <c:v>0.2</c:v>
                </c:pt>
                <c:pt idx="10">
                  <c:v>0</c:v>
                </c:pt>
                <c:pt idx="11">
                  <c:v>0.16666666666666666</c:v>
                </c:pt>
                <c:pt idx="12">
                  <c:v>0.35</c:v>
                </c:pt>
                <c:pt idx="13">
                  <c:v>0.35</c:v>
                </c:pt>
                <c:pt idx="14">
                  <c:v>9.0909090909090912E-2</c:v>
                </c:pt>
                <c:pt idx="15">
                  <c:v>0.17857142857142858</c:v>
                </c:pt>
                <c:pt idx="16">
                  <c:v>0.26923076923076922</c:v>
                </c:pt>
                <c:pt idx="17">
                  <c:v>0.3</c:v>
                </c:pt>
                <c:pt idx="18">
                  <c:v>0.13636363636363635</c:v>
                </c:pt>
                <c:pt idx="19">
                  <c:v>0.33333333333333331</c:v>
                </c:pt>
                <c:pt idx="20">
                  <c:v>0.13333333333333333</c:v>
                </c:pt>
                <c:pt idx="21">
                  <c:v>0.35</c:v>
                </c:pt>
                <c:pt idx="22">
                  <c:v>0.1111111111111111</c:v>
                </c:pt>
                <c:pt idx="23">
                  <c:v>0.1111111111111111</c:v>
                </c:pt>
                <c:pt idx="24">
                  <c:v>0.1111111111111111</c:v>
                </c:pt>
                <c:pt idx="25">
                  <c:v>0.1875</c:v>
                </c:pt>
                <c:pt idx="26">
                  <c:v>0.1875</c:v>
                </c:pt>
                <c:pt idx="27">
                  <c:v>0.2857142857142857</c:v>
                </c:pt>
                <c:pt idx="28">
                  <c:v>0.19230769230769232</c:v>
                </c:pt>
                <c:pt idx="29">
                  <c:v>0.41666666666666669</c:v>
                </c:pt>
                <c:pt idx="30">
                  <c:v>0.41666666666666669</c:v>
                </c:pt>
                <c:pt idx="31">
                  <c:v>8.3333333333333329E-2</c:v>
                </c:pt>
                <c:pt idx="32">
                  <c:v>0.11764705882352941</c:v>
                </c:pt>
                <c:pt idx="33">
                  <c:v>3.125E-2</c:v>
                </c:pt>
                <c:pt idx="34">
                  <c:v>0.13333333333333333</c:v>
                </c:pt>
                <c:pt idx="35">
                  <c:v>0.2</c:v>
                </c:pt>
                <c:pt idx="36">
                  <c:v>0.4</c:v>
                </c:pt>
                <c:pt idx="3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strRef>
              <c:f>'Fig 6 - Canada'!$A$5:$A$16</c:f>
              <c:strCache>
                <c:ptCount val="12"/>
                <c:pt idx="0">
                  <c:v>Nova Scotia</c:v>
                </c:pt>
                <c:pt idx="1">
                  <c:v>Northwest Territories</c:v>
                </c:pt>
                <c:pt idx="2">
                  <c:v>Nunavut</c:v>
                </c:pt>
                <c:pt idx="3">
                  <c:v>Manitoba</c:v>
                </c:pt>
                <c:pt idx="4">
                  <c:v>New Brunswick</c:v>
                </c:pt>
                <c:pt idx="5">
                  <c:v>Alberta</c:v>
                </c:pt>
                <c:pt idx="6">
                  <c:v>Ontario</c:v>
                </c:pt>
                <c:pt idx="7">
                  <c:v>Yukon</c:v>
                </c:pt>
                <c:pt idx="8">
                  <c:v>British Columbia</c:v>
                </c:pt>
                <c:pt idx="9">
                  <c:v>Newfoundland &amp; Labrador</c:v>
                </c:pt>
                <c:pt idx="10">
                  <c:v>Quebec</c:v>
                </c:pt>
                <c:pt idx="11">
                  <c:v>Saskatchewan</c:v>
                </c:pt>
              </c:strCache>
            </c:strRef>
          </c:cat>
          <c:val>
            <c:numRef>
              <c:f>'Fig 6 - Canada'!$B$5:$B$16</c:f>
              <c:numCache>
                <c:formatCode>0.00</c:formatCode>
                <c:ptCount val="12"/>
                <c:pt idx="0">
                  <c:v>51.562971367758692</c:v>
                </c:pt>
                <c:pt idx="1">
                  <c:v>65.098471218355016</c:v>
                </c:pt>
                <c:pt idx="2">
                  <c:v>68.931753076708944</c:v>
                </c:pt>
                <c:pt idx="3">
                  <c:v>69.608126342419467</c:v>
                </c:pt>
                <c:pt idx="4">
                  <c:v>71.421383930130688</c:v>
                </c:pt>
                <c:pt idx="5">
                  <c:v>75.47198726564163</c:v>
                </c:pt>
                <c:pt idx="6">
                  <c:v>76.430332576044975</c:v>
                </c:pt>
                <c:pt idx="7">
                  <c:v>77.297924348238936</c:v>
                </c:pt>
                <c:pt idx="8">
                  <c:v>77.941682733363052</c:v>
                </c:pt>
                <c:pt idx="9">
                  <c:v>85.172089305060823</c:v>
                </c:pt>
                <c:pt idx="10">
                  <c:v>85.973919857043782</c:v>
                </c:pt>
                <c:pt idx="11">
                  <c:v>89.384355751702515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3</xdr:row>
      <xdr:rowOff>133351</xdr:rowOff>
    </xdr:from>
    <xdr:to>
      <xdr:col>22</xdr:col>
      <xdr:colOff>457200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2</xdr:row>
      <xdr:rowOff>114300</xdr:rowOff>
    </xdr:from>
    <xdr:to>
      <xdr:col>19</xdr:col>
      <xdr:colOff>246530</xdr:colOff>
      <xdr:row>32</xdr:row>
      <xdr:rowOff>22411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2</xdr:row>
      <xdr:rowOff>104775</xdr:rowOff>
    </xdr:from>
    <xdr:to>
      <xdr:col>18</xdr:col>
      <xdr:colOff>112059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2</xdr:row>
      <xdr:rowOff>66675</xdr:rowOff>
    </xdr:from>
    <xdr:to>
      <xdr:col>18</xdr:col>
      <xdr:colOff>291353</xdr:colOff>
      <xdr:row>27</xdr:row>
      <xdr:rowOff>112059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513803</xdr:colOff>
      <xdr:row>6</xdr:row>
      <xdr:rowOff>120431</xdr:rowOff>
    </xdr:from>
    <xdr:to>
      <xdr:col>20</xdr:col>
      <xdr:colOff>87586</xdr:colOff>
      <xdr:row>30</xdr:row>
      <xdr:rowOff>153276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525517</xdr:colOff>
      <xdr:row>32</xdr:row>
      <xdr:rowOff>54741</xdr:rowOff>
    </xdr:from>
    <xdr:to>
      <xdr:col>14</xdr:col>
      <xdr:colOff>218966</xdr:colOff>
      <xdr:row>33</xdr:row>
      <xdr:rowOff>131379</xdr:rowOff>
    </xdr:to>
    <xdr:sp macro="" textlink="">
      <xdr:nvSpPr>
        <xdr:cNvPr id="2" name="TextBox 1"/>
        <xdr:cNvSpPr txBox="1"/>
      </xdr:nvSpPr>
      <xdr:spPr>
        <a:xfrm>
          <a:off x="3569138" y="6010603"/>
          <a:ext cx="6744138" cy="2627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*Asia was not included this year, as no jurisdction in this region received sufficient responses.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0.02324</cdr:x>
      <cdr:y>0.94263</cdr:y>
    </cdr:from>
    <cdr:to>
      <cdr:x>0.82923</cdr:x>
      <cdr:y>0.9975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36887" y="5125945"/>
          <a:ext cx="8215949" cy="2983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Gotham Medium" pitchFamily="50" charset="0"/>
              <a:cs typeface="Gotham Medium" pitchFamily="50" charset="0"/>
            </a:rPr>
            <a:t>*Asia was not included this year, as no jurisdction in this region received sufficient responses.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3</xdr:row>
      <xdr:rowOff>169333</xdr:rowOff>
    </xdr:from>
    <xdr:to>
      <xdr:col>20</xdr:col>
      <xdr:colOff>116417</xdr:colOff>
      <xdr:row>27</xdr:row>
      <xdr:rowOff>169333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0.02324</cdr:x>
      <cdr:y>0.94263</cdr:y>
    </cdr:from>
    <cdr:to>
      <cdr:x>0.82923</cdr:x>
      <cdr:y>0.9975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36887" y="5125945"/>
          <a:ext cx="8215949" cy="2983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Gotham Medium" pitchFamily="50" charset="0"/>
              <a:cs typeface="Gotham Medium" pitchFamily="50" charset="0"/>
            </a:rPr>
            <a:t>*Asia was not included this year, as no jurisdction in this region received sufficient responses.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488156</xdr:colOff>
      <xdr:row>2</xdr:row>
      <xdr:rowOff>142875</xdr:rowOff>
    </xdr:from>
    <xdr:to>
      <xdr:col>19</xdr:col>
      <xdr:colOff>19049</xdr:colOff>
      <xdr:row>65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37079</xdr:colOff>
      <xdr:row>2</xdr:row>
      <xdr:rowOff>130970</xdr:rowOff>
    </xdr:from>
    <xdr:to>
      <xdr:col>28</xdr:col>
      <xdr:colOff>95250</xdr:colOff>
      <xdr:row>65</xdr:row>
      <xdr:rowOff>142876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0.55459</cdr:x>
      <cdr:y>0.86845</cdr:y>
    </cdr:from>
    <cdr:to>
      <cdr:x>0.84675</cdr:x>
      <cdr:y>0.94867</cdr:y>
    </cdr:to>
    <cdr:grpSp>
      <cdr:nvGrpSpPr>
        <cdr:cNvPr id="9" name="Group 8"/>
        <cdr:cNvGrpSpPr/>
      </cdr:nvGrpSpPr>
      <cdr:grpSpPr>
        <a:xfrm xmlns:a="http://schemas.openxmlformats.org/drawingml/2006/main">
          <a:off x="3063081" y="10433050"/>
          <a:ext cx="1613647" cy="963706"/>
          <a:chOff x="0" y="0"/>
          <a:chExt cx="1613647" cy="96370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0"/>
            <a:ext cx="1613647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1" name="TextBox 5"/>
          <cdr:cNvSpPr txBox="1"/>
        </cdr:nvSpPr>
        <cdr:spPr>
          <a:xfrm xmlns:a="http://schemas.openxmlformats.org/drawingml/2006/main">
            <a:off x="280146" y="67235"/>
            <a:ext cx="1086971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2" name="TextBox 6"/>
          <cdr:cNvSpPr txBox="1"/>
        </cdr:nvSpPr>
        <cdr:spPr>
          <a:xfrm xmlns:a="http://schemas.openxmlformats.org/drawingml/2006/main">
            <a:off x="280147" y="493059"/>
            <a:ext cx="1288676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4761</xdr:rowOff>
    </xdr:from>
    <xdr:to>
      <xdr:col>19</xdr:col>
      <xdr:colOff>19049</xdr:colOff>
      <xdr:row>66</xdr:row>
      <xdr:rowOff>14291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29634</xdr:colOff>
      <xdr:row>3</xdr:row>
      <xdr:rowOff>10584</xdr:rowOff>
    </xdr:from>
    <xdr:to>
      <xdr:col>29</xdr:col>
      <xdr:colOff>137584</xdr:colOff>
      <xdr:row>66</xdr:row>
      <xdr:rowOff>10584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64</xdr:row>
      <xdr:rowOff>0</xdr:rowOff>
    </xdr:from>
    <xdr:to>
      <xdr:col>30</xdr:col>
      <xdr:colOff>385980</xdr:colOff>
      <xdr:row>69</xdr:row>
      <xdr:rowOff>11206</xdr:rowOff>
    </xdr:to>
    <xdr:grpSp>
      <xdr:nvGrpSpPr>
        <xdr:cNvPr id="5" name="Group 4"/>
        <xdr:cNvGrpSpPr/>
      </xdr:nvGrpSpPr>
      <xdr:grpSpPr>
        <a:xfrm>
          <a:off x="18245667" y="12202583"/>
          <a:ext cx="1613646" cy="963706"/>
          <a:chOff x="4336677" y="13480677"/>
          <a:chExt cx="1613647" cy="963706"/>
        </a:xfrm>
      </xdr:grpSpPr>
      <xdr:sp macro="" textlink="">
        <xdr:nvSpPr>
          <xdr:cNvPr id="6" name="Rectangle 5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8" name="TextBox 7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9" name="Rectangle 8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Rectangle 9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5</xdr:row>
      <xdr:rowOff>9525</xdr:rowOff>
    </xdr:from>
    <xdr:to>
      <xdr:col>21</xdr:col>
      <xdr:colOff>0</xdr:colOff>
      <xdr:row>33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0.36564</cdr:x>
      <cdr:y>0.87901</cdr:y>
    </cdr:from>
    <cdr:to>
      <cdr:x>0.62398</cdr:x>
      <cdr:y>0.95931</cdr:y>
    </cdr:to>
    <cdr:grpSp>
      <cdr:nvGrpSpPr>
        <cdr:cNvPr id="9" name="Group 8"/>
        <cdr:cNvGrpSpPr/>
      </cdr:nvGrpSpPr>
      <cdr:grpSpPr>
        <a:xfrm xmlns:a="http://schemas.openxmlformats.org/drawingml/2006/main">
          <a:off x="2283883" y="10549466"/>
          <a:ext cx="1613647" cy="963706"/>
          <a:chOff x="0" y="0"/>
          <a:chExt cx="1613648" cy="96370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0"/>
            <a:ext cx="1613648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1" name="TextBox 6"/>
          <cdr:cNvSpPr txBox="1"/>
        </cdr:nvSpPr>
        <cdr:spPr>
          <a:xfrm xmlns:a="http://schemas.openxmlformats.org/drawingml/2006/main">
            <a:off x="280146" y="67235"/>
            <a:ext cx="1086972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2" name="TextBox 7"/>
          <cdr:cNvSpPr txBox="1"/>
        </cdr:nvSpPr>
        <cdr:spPr>
          <a:xfrm xmlns:a="http://schemas.openxmlformats.org/drawingml/2006/main">
            <a:off x="280147" y="493059"/>
            <a:ext cx="1288677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2</xdr:row>
      <xdr:rowOff>28575</xdr:rowOff>
    </xdr:from>
    <xdr:to>
      <xdr:col>18</xdr:col>
      <xdr:colOff>600074</xdr:colOff>
      <xdr:row>64</xdr:row>
      <xdr:rowOff>129009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7144</xdr:colOff>
      <xdr:row>2</xdr:row>
      <xdr:rowOff>11906</xdr:rowOff>
    </xdr:from>
    <xdr:to>
      <xdr:col>29</xdr:col>
      <xdr:colOff>535781</xdr:colOff>
      <xdr:row>64</xdr:row>
      <xdr:rowOff>130969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0.47258</cdr:x>
      <cdr:y>0.86055</cdr:y>
    </cdr:from>
    <cdr:to>
      <cdr:x>0.71704</cdr:x>
      <cdr:y>0.94133</cdr:y>
    </cdr:to>
    <cdr:grpSp>
      <cdr:nvGrpSpPr>
        <cdr:cNvPr id="9" name="Group 8"/>
        <cdr:cNvGrpSpPr/>
      </cdr:nvGrpSpPr>
      <cdr:grpSpPr>
        <a:xfrm xmlns:a="http://schemas.openxmlformats.org/drawingml/2006/main">
          <a:off x="3119438" y="10266363"/>
          <a:ext cx="1613647" cy="963706"/>
          <a:chOff x="0" y="0"/>
          <a:chExt cx="1613647" cy="96370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0"/>
            <a:ext cx="1613647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1" name="TextBox 5"/>
          <cdr:cNvSpPr txBox="1"/>
        </cdr:nvSpPr>
        <cdr:spPr>
          <a:xfrm xmlns:a="http://schemas.openxmlformats.org/drawingml/2006/main">
            <a:off x="280146" y="67235"/>
            <a:ext cx="1086971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2" name="TextBox 6"/>
          <cdr:cNvSpPr txBox="1"/>
        </cdr:nvSpPr>
        <cdr:spPr>
          <a:xfrm xmlns:a="http://schemas.openxmlformats.org/drawingml/2006/main">
            <a:off x="280147" y="493059"/>
            <a:ext cx="1288676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338666</xdr:colOff>
      <xdr:row>2</xdr:row>
      <xdr:rowOff>104775</xdr:rowOff>
    </xdr:from>
    <xdr:to>
      <xdr:col>16</xdr:col>
      <xdr:colOff>232834</xdr:colOff>
      <xdr:row>65</xdr:row>
      <xdr:rowOff>77848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202142</xdr:colOff>
      <xdr:row>2</xdr:row>
      <xdr:rowOff>105833</xdr:rowOff>
    </xdr:from>
    <xdr:to>
      <xdr:col>27</xdr:col>
      <xdr:colOff>603250</xdr:colOff>
      <xdr:row>65</xdr:row>
      <xdr:rowOff>84666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359834</xdr:colOff>
      <xdr:row>68</xdr:row>
      <xdr:rowOff>74084</xdr:rowOff>
    </xdr:from>
    <xdr:to>
      <xdr:col>28</xdr:col>
      <xdr:colOff>131980</xdr:colOff>
      <xdr:row>73</xdr:row>
      <xdr:rowOff>85290</xdr:rowOff>
    </xdr:to>
    <xdr:grpSp>
      <xdr:nvGrpSpPr>
        <xdr:cNvPr id="4" name="Group 3"/>
        <xdr:cNvGrpSpPr/>
      </xdr:nvGrpSpPr>
      <xdr:grpSpPr>
        <a:xfrm>
          <a:off x="16552334" y="13038667"/>
          <a:ext cx="1613646" cy="963706"/>
          <a:chOff x="4336677" y="13480677"/>
          <a:chExt cx="1613647" cy="963706"/>
        </a:xfrm>
      </xdr:grpSpPr>
      <xdr:sp macro="" textlink="">
        <xdr:nvSpPr>
          <xdr:cNvPr id="5" name="Rectangle 4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8" name="Rectangle 7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Rectangle 8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0.47906</cdr:x>
      <cdr:y>0.87085</cdr:y>
    </cdr:from>
    <cdr:to>
      <cdr:x>0.70465</cdr:x>
      <cdr:y>0.95129</cdr:y>
    </cdr:to>
    <cdr:grpSp>
      <cdr:nvGrpSpPr>
        <cdr:cNvPr id="21" name="Group 20"/>
        <cdr:cNvGrpSpPr/>
      </cdr:nvGrpSpPr>
      <cdr:grpSpPr>
        <a:xfrm xmlns:a="http://schemas.openxmlformats.org/drawingml/2006/main">
          <a:off x="3426883" y="10433051"/>
          <a:ext cx="1613647" cy="963706"/>
          <a:chOff x="0" y="0"/>
          <a:chExt cx="1613648" cy="963706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0" y="0"/>
            <a:ext cx="1613648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23" name="TextBox 5"/>
          <cdr:cNvSpPr txBox="1"/>
        </cdr:nvSpPr>
        <cdr:spPr>
          <a:xfrm xmlns:a="http://schemas.openxmlformats.org/drawingml/2006/main">
            <a:off x="280146" y="67235"/>
            <a:ext cx="1086972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24" name="TextBox 6"/>
          <cdr:cNvSpPr txBox="1"/>
        </cdr:nvSpPr>
        <cdr:spPr>
          <a:xfrm xmlns:a="http://schemas.openxmlformats.org/drawingml/2006/main">
            <a:off x="280147" y="493059"/>
            <a:ext cx="1288677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25" name="Rectangle 24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26" name="Rectangle 25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361949</xdr:colOff>
      <xdr:row>2</xdr:row>
      <xdr:rowOff>28575</xdr:rowOff>
    </xdr:from>
    <xdr:to>
      <xdr:col>17</xdr:col>
      <xdr:colOff>559593</xdr:colOff>
      <xdr:row>64</xdr:row>
      <xdr:rowOff>94237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576264</xdr:colOff>
      <xdr:row>2</xdr:row>
      <xdr:rowOff>35719</xdr:rowOff>
    </xdr:from>
    <xdr:to>
      <xdr:col>28</xdr:col>
      <xdr:colOff>571500</xdr:colOff>
      <xdr:row>64</xdr:row>
      <xdr:rowOff>130969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559594</xdr:colOff>
      <xdr:row>70</xdr:row>
      <xdr:rowOff>178594</xdr:rowOff>
    </xdr:from>
    <xdr:to>
      <xdr:col>29</xdr:col>
      <xdr:colOff>351584</xdr:colOff>
      <xdr:row>75</xdr:row>
      <xdr:rowOff>189800</xdr:rowOff>
    </xdr:to>
    <xdr:grpSp>
      <xdr:nvGrpSpPr>
        <xdr:cNvPr id="4" name="Group 3"/>
        <xdr:cNvGrpSpPr/>
      </xdr:nvGrpSpPr>
      <xdr:grpSpPr>
        <a:xfrm>
          <a:off x="17168813" y="13525500"/>
          <a:ext cx="1613646" cy="963706"/>
          <a:chOff x="4336677" y="13480677"/>
          <a:chExt cx="1613647" cy="963706"/>
        </a:xfrm>
      </xdr:grpSpPr>
      <xdr:sp macro="" textlink="">
        <xdr:nvSpPr>
          <xdr:cNvPr id="5" name="Rectangle 4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8" name="Rectangle 7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Rectangle 8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0.48924</cdr:x>
      <cdr:y>0.87427</cdr:y>
    </cdr:from>
    <cdr:to>
      <cdr:x>0.731</cdr:x>
      <cdr:y>0.95521</cdr:y>
    </cdr:to>
    <cdr:grpSp>
      <cdr:nvGrpSpPr>
        <cdr:cNvPr id="10" name="Group 9"/>
        <cdr:cNvGrpSpPr/>
      </cdr:nvGrpSpPr>
      <cdr:grpSpPr>
        <a:xfrm xmlns:a="http://schemas.openxmlformats.org/drawingml/2006/main">
          <a:off x="3265487" y="10409237"/>
          <a:ext cx="1613647" cy="963706"/>
          <a:chOff x="0" y="0"/>
          <a:chExt cx="1613648" cy="963706"/>
        </a:xfrm>
      </cdr:grpSpPr>
      <cdr:sp macro="" textlink="">
        <cdr:nvSpPr>
          <cdr:cNvPr id="11" name="Rectangle 10"/>
          <cdr:cNvSpPr/>
        </cdr:nvSpPr>
        <cdr:spPr>
          <a:xfrm xmlns:a="http://schemas.openxmlformats.org/drawingml/2006/main">
            <a:off x="0" y="0"/>
            <a:ext cx="1613648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2" name="TextBox 5"/>
          <cdr:cNvSpPr txBox="1"/>
        </cdr:nvSpPr>
        <cdr:spPr>
          <a:xfrm xmlns:a="http://schemas.openxmlformats.org/drawingml/2006/main">
            <a:off x="280146" y="67235"/>
            <a:ext cx="1086972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TextBox 6"/>
          <cdr:cNvSpPr txBox="1"/>
        </cdr:nvSpPr>
        <cdr:spPr>
          <a:xfrm xmlns:a="http://schemas.openxmlformats.org/drawingml/2006/main">
            <a:off x="280147" y="493059"/>
            <a:ext cx="1288677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5" name="Rectangle 14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</xdr:colOff>
      <xdr:row>2</xdr:row>
      <xdr:rowOff>85725</xdr:rowOff>
    </xdr:from>
    <xdr:to>
      <xdr:col>17</xdr:col>
      <xdr:colOff>119061</xdr:colOff>
      <xdr:row>65</xdr:row>
      <xdr:rowOff>39044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121443</xdr:colOff>
      <xdr:row>2</xdr:row>
      <xdr:rowOff>95250</xdr:rowOff>
    </xdr:from>
    <xdr:to>
      <xdr:col>28</xdr:col>
      <xdr:colOff>369095</xdr:colOff>
      <xdr:row>65</xdr:row>
      <xdr:rowOff>71438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35718</xdr:colOff>
      <xdr:row>60</xdr:row>
      <xdr:rowOff>95250</xdr:rowOff>
    </xdr:from>
    <xdr:to>
      <xdr:col>31</xdr:col>
      <xdr:colOff>434929</xdr:colOff>
      <xdr:row>65</xdr:row>
      <xdr:rowOff>106456</xdr:rowOff>
    </xdr:to>
    <xdr:grpSp>
      <xdr:nvGrpSpPr>
        <xdr:cNvPr id="4" name="Group 3"/>
        <xdr:cNvGrpSpPr/>
      </xdr:nvGrpSpPr>
      <xdr:grpSpPr>
        <a:xfrm>
          <a:off x="18538031" y="11537156"/>
          <a:ext cx="1613648" cy="963706"/>
          <a:chOff x="4336677" y="13480677"/>
          <a:chExt cx="1613647" cy="963706"/>
        </a:xfrm>
      </xdr:grpSpPr>
      <xdr:sp macro="" textlink="">
        <xdr:nvSpPr>
          <xdr:cNvPr id="5" name="Rectangle 4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8" name="Rectangle 7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Rectangle 8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0.51094</cdr:x>
      <cdr:y>0.86905</cdr:y>
    </cdr:from>
    <cdr:to>
      <cdr:x>0.74389</cdr:x>
      <cdr:y>0.94951</cdr:y>
    </cdr:to>
    <cdr:grpSp>
      <cdr:nvGrpSpPr>
        <cdr:cNvPr id="9" name="Group 8"/>
        <cdr:cNvGrpSpPr/>
      </cdr:nvGrpSpPr>
      <cdr:grpSpPr>
        <a:xfrm xmlns:a="http://schemas.openxmlformats.org/drawingml/2006/main">
          <a:off x="3539332" y="10409237"/>
          <a:ext cx="1613647" cy="963706"/>
          <a:chOff x="0" y="0"/>
          <a:chExt cx="1613646" cy="96370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0"/>
            <a:ext cx="1613646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1" name="TextBox 5"/>
          <cdr:cNvSpPr txBox="1"/>
        </cdr:nvSpPr>
        <cdr:spPr>
          <a:xfrm xmlns:a="http://schemas.openxmlformats.org/drawingml/2006/main">
            <a:off x="280146" y="67235"/>
            <a:ext cx="1086970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2" name="TextBox 6"/>
          <cdr:cNvSpPr txBox="1"/>
        </cdr:nvSpPr>
        <cdr:spPr>
          <a:xfrm xmlns:a="http://schemas.openxmlformats.org/drawingml/2006/main">
            <a:off x="280147" y="493059"/>
            <a:ext cx="1288675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321469</xdr:colOff>
      <xdr:row>1</xdr:row>
      <xdr:rowOff>173830</xdr:rowOff>
    </xdr:from>
    <xdr:to>
      <xdr:col>18</xdr:col>
      <xdr:colOff>202406</xdr:colOff>
      <xdr:row>64</xdr:row>
      <xdr:rowOff>141471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204787</xdr:colOff>
      <xdr:row>1</xdr:row>
      <xdr:rowOff>178593</xdr:rowOff>
    </xdr:from>
    <xdr:to>
      <xdr:col>27</xdr:col>
      <xdr:colOff>381000</xdr:colOff>
      <xdr:row>64</xdr:row>
      <xdr:rowOff>154780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357187</xdr:colOff>
      <xdr:row>67</xdr:row>
      <xdr:rowOff>71438</xdr:rowOff>
    </xdr:from>
    <xdr:to>
      <xdr:col>29</xdr:col>
      <xdr:colOff>149178</xdr:colOff>
      <xdr:row>72</xdr:row>
      <xdr:rowOff>82644</xdr:rowOff>
    </xdr:to>
    <xdr:grpSp>
      <xdr:nvGrpSpPr>
        <xdr:cNvPr id="4" name="Group 3"/>
        <xdr:cNvGrpSpPr/>
      </xdr:nvGrpSpPr>
      <xdr:grpSpPr>
        <a:xfrm>
          <a:off x="17287875" y="12846844"/>
          <a:ext cx="1613647" cy="963706"/>
          <a:chOff x="4336677" y="13480677"/>
          <a:chExt cx="1613647" cy="963706"/>
        </a:xfrm>
      </xdr:grpSpPr>
      <xdr:sp macro="" textlink="">
        <xdr:nvSpPr>
          <xdr:cNvPr id="5" name="Rectangle 4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8" name="Rectangle 7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Rectangle 8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1</xdr:row>
      <xdr:rowOff>190500</xdr:rowOff>
    </xdr:from>
    <xdr:to>
      <xdr:col>17</xdr:col>
      <xdr:colOff>326571</xdr:colOff>
      <xdr:row>72</xdr:row>
      <xdr:rowOff>76193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300718</xdr:colOff>
      <xdr:row>1</xdr:row>
      <xdr:rowOff>190501</xdr:rowOff>
    </xdr:from>
    <xdr:to>
      <xdr:col>28</xdr:col>
      <xdr:colOff>54429</xdr:colOff>
      <xdr:row>72</xdr:row>
      <xdr:rowOff>108857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0.42479</cdr:x>
      <cdr:y>0.877</cdr:y>
    </cdr:from>
    <cdr:to>
      <cdr:x>0.71084</cdr:x>
      <cdr:y>0.95746</cdr:y>
    </cdr:to>
    <cdr:grpSp>
      <cdr:nvGrpSpPr>
        <cdr:cNvPr id="9" name="Group 8"/>
        <cdr:cNvGrpSpPr/>
      </cdr:nvGrpSpPr>
      <cdr:grpSpPr>
        <a:xfrm xmlns:a="http://schemas.openxmlformats.org/drawingml/2006/main">
          <a:off x="2396332" y="10504487"/>
          <a:ext cx="1613647" cy="963706"/>
          <a:chOff x="0" y="0"/>
          <a:chExt cx="1613647" cy="96370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0"/>
            <a:ext cx="1613647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1" name="TextBox 5"/>
          <cdr:cNvSpPr txBox="1"/>
        </cdr:nvSpPr>
        <cdr:spPr>
          <a:xfrm xmlns:a="http://schemas.openxmlformats.org/drawingml/2006/main">
            <a:off x="280146" y="67235"/>
            <a:ext cx="1086971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2" name="TextBox 6"/>
          <cdr:cNvSpPr txBox="1"/>
        </cdr:nvSpPr>
        <cdr:spPr>
          <a:xfrm xmlns:a="http://schemas.openxmlformats.org/drawingml/2006/main">
            <a:off x="280147" y="493059"/>
            <a:ext cx="1288676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4761</xdr:colOff>
      <xdr:row>2</xdr:row>
      <xdr:rowOff>16667</xdr:rowOff>
    </xdr:from>
    <xdr:to>
      <xdr:col>17</xdr:col>
      <xdr:colOff>345281</xdr:colOff>
      <xdr:row>64</xdr:row>
      <xdr:rowOff>145362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361950</xdr:colOff>
      <xdr:row>2</xdr:row>
      <xdr:rowOff>1</xdr:rowOff>
    </xdr:from>
    <xdr:to>
      <xdr:col>27</xdr:col>
      <xdr:colOff>476250</xdr:colOff>
      <xdr:row>64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321469</xdr:colOff>
      <xdr:row>67</xdr:row>
      <xdr:rowOff>95250</xdr:rowOff>
    </xdr:from>
    <xdr:to>
      <xdr:col>28</xdr:col>
      <xdr:colOff>113460</xdr:colOff>
      <xdr:row>72</xdr:row>
      <xdr:rowOff>106456</xdr:rowOff>
    </xdr:to>
    <xdr:grpSp>
      <xdr:nvGrpSpPr>
        <xdr:cNvPr id="5" name="Group 4"/>
        <xdr:cNvGrpSpPr/>
      </xdr:nvGrpSpPr>
      <xdr:grpSpPr>
        <a:xfrm>
          <a:off x="16621125" y="12870656"/>
          <a:ext cx="1613648" cy="963706"/>
          <a:chOff x="4336677" y="13480677"/>
          <a:chExt cx="1613647" cy="963706"/>
        </a:xfrm>
      </xdr:grpSpPr>
      <xdr:sp macro="" textlink="">
        <xdr:nvSpPr>
          <xdr:cNvPr id="6" name="Rectangle 5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8" name="TextBox 7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9" name="Rectangle 8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Rectangle 9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9</xdr:col>
      <xdr:colOff>119063</xdr:colOff>
      <xdr:row>67</xdr:row>
      <xdr:rowOff>119064</xdr:rowOff>
    </xdr:from>
    <xdr:to>
      <xdr:col>24</xdr:col>
      <xdr:colOff>367693</xdr:colOff>
      <xdr:row>130</xdr:row>
      <xdr:rowOff>74240</xdr:rowOff>
    </xdr:to>
    <xdr:sp macro="" textlink="">
      <xdr:nvSpPr>
        <xdr:cNvPr id="11" name="Rectangle 10"/>
        <xdr:cNvSpPr/>
      </xdr:nvSpPr>
      <xdr:spPr>
        <a:xfrm>
          <a:off x="6703219" y="12894470"/>
          <a:ext cx="9356912" cy="1195667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0.51629</cdr:x>
      <cdr:y>0.8658</cdr:y>
    </cdr:from>
    <cdr:to>
      <cdr:x>0.77713</cdr:x>
      <cdr:y>0.94642</cdr:y>
    </cdr:to>
    <cdr:grpSp>
      <cdr:nvGrpSpPr>
        <cdr:cNvPr id="9" name="Group 8"/>
        <cdr:cNvGrpSpPr/>
      </cdr:nvGrpSpPr>
      <cdr:grpSpPr>
        <a:xfrm xmlns:a="http://schemas.openxmlformats.org/drawingml/2006/main">
          <a:off x="3194050" y="10349705"/>
          <a:ext cx="1613647" cy="963706"/>
          <a:chOff x="0" y="0"/>
          <a:chExt cx="1613646" cy="96370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0"/>
            <a:ext cx="1613646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1" name="TextBox 6"/>
          <cdr:cNvSpPr txBox="1"/>
        </cdr:nvSpPr>
        <cdr:spPr>
          <a:xfrm xmlns:a="http://schemas.openxmlformats.org/drawingml/2006/main">
            <a:off x="280146" y="67235"/>
            <a:ext cx="1086970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2" name="TextBox 7"/>
          <cdr:cNvSpPr txBox="1"/>
        </cdr:nvSpPr>
        <cdr:spPr>
          <a:xfrm xmlns:a="http://schemas.openxmlformats.org/drawingml/2006/main">
            <a:off x="280147" y="493059"/>
            <a:ext cx="1288675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2</xdr:row>
      <xdr:rowOff>47624</xdr:rowOff>
    </xdr:from>
    <xdr:to>
      <xdr:col>18</xdr:col>
      <xdr:colOff>178594</xdr:colOff>
      <xdr:row>65</xdr:row>
      <xdr:rowOff>11906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185738</xdr:colOff>
      <xdr:row>2</xdr:row>
      <xdr:rowOff>11905</xdr:rowOff>
    </xdr:from>
    <xdr:to>
      <xdr:col>28</xdr:col>
      <xdr:colOff>309563</xdr:colOff>
      <xdr:row>65</xdr:row>
      <xdr:rowOff>23812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154782</xdr:colOff>
      <xdr:row>67</xdr:row>
      <xdr:rowOff>95250</xdr:rowOff>
    </xdr:from>
    <xdr:to>
      <xdr:col>29</xdr:col>
      <xdr:colOff>553991</xdr:colOff>
      <xdr:row>72</xdr:row>
      <xdr:rowOff>106456</xdr:rowOff>
    </xdr:to>
    <xdr:grpSp>
      <xdr:nvGrpSpPr>
        <xdr:cNvPr id="5" name="Group 4"/>
        <xdr:cNvGrpSpPr/>
      </xdr:nvGrpSpPr>
      <xdr:grpSpPr>
        <a:xfrm>
          <a:off x="17537907" y="12870656"/>
          <a:ext cx="1613647" cy="963706"/>
          <a:chOff x="4336677" y="13480677"/>
          <a:chExt cx="1613647" cy="963706"/>
        </a:xfrm>
      </xdr:grpSpPr>
      <xdr:sp macro="" textlink="">
        <xdr:nvSpPr>
          <xdr:cNvPr id="6" name="Rectangle 5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8" name="TextBox 7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9" name="Rectangle 8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Rectangle 9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0.55393</cdr:x>
      <cdr:y>0.87539</cdr:y>
    </cdr:from>
    <cdr:to>
      <cdr:x>0.81437</cdr:x>
      <cdr:y>0.95561</cdr:y>
    </cdr:to>
    <cdr:grpSp>
      <cdr:nvGrpSpPr>
        <cdr:cNvPr id="9" name="Group 8"/>
        <cdr:cNvGrpSpPr/>
      </cdr:nvGrpSpPr>
      <cdr:grpSpPr>
        <a:xfrm xmlns:a="http://schemas.openxmlformats.org/drawingml/2006/main">
          <a:off x="3432176" y="10516394"/>
          <a:ext cx="1613647" cy="963706"/>
          <a:chOff x="0" y="0"/>
          <a:chExt cx="1613647" cy="96370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0"/>
            <a:ext cx="1613647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1" name="TextBox 6"/>
          <cdr:cNvSpPr txBox="1"/>
        </cdr:nvSpPr>
        <cdr:spPr>
          <a:xfrm xmlns:a="http://schemas.openxmlformats.org/drawingml/2006/main">
            <a:off x="280146" y="67235"/>
            <a:ext cx="1086971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2" name="TextBox 7"/>
          <cdr:cNvSpPr txBox="1"/>
        </cdr:nvSpPr>
        <cdr:spPr>
          <a:xfrm xmlns:a="http://schemas.openxmlformats.org/drawingml/2006/main">
            <a:off x="280147" y="493059"/>
            <a:ext cx="1288676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385763</xdr:colOff>
      <xdr:row>2</xdr:row>
      <xdr:rowOff>9523</xdr:rowOff>
    </xdr:from>
    <xdr:to>
      <xdr:col>18</xdr:col>
      <xdr:colOff>357188</xdr:colOff>
      <xdr:row>65</xdr:row>
      <xdr:rowOff>11942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361950</xdr:colOff>
      <xdr:row>2</xdr:row>
      <xdr:rowOff>0</xdr:rowOff>
    </xdr:from>
    <xdr:to>
      <xdr:col>28</xdr:col>
      <xdr:colOff>321469</xdr:colOff>
      <xdr:row>64</xdr:row>
      <xdr:rowOff>178594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333375</xdr:colOff>
      <xdr:row>70</xdr:row>
      <xdr:rowOff>107156</xdr:rowOff>
    </xdr:from>
    <xdr:to>
      <xdr:col>30</xdr:col>
      <xdr:colOff>125367</xdr:colOff>
      <xdr:row>75</xdr:row>
      <xdr:rowOff>118362</xdr:rowOff>
    </xdr:to>
    <xdr:grpSp>
      <xdr:nvGrpSpPr>
        <xdr:cNvPr id="4" name="Group 3"/>
        <xdr:cNvGrpSpPr/>
      </xdr:nvGrpSpPr>
      <xdr:grpSpPr>
        <a:xfrm>
          <a:off x="18240375" y="13454062"/>
          <a:ext cx="1613648" cy="963706"/>
          <a:chOff x="4336677" y="13480677"/>
          <a:chExt cx="1613647" cy="963706"/>
        </a:xfrm>
      </xdr:grpSpPr>
      <xdr:sp macro="" textlink="">
        <xdr:nvSpPr>
          <xdr:cNvPr id="5" name="Rectangle 4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8" name="Rectangle 7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Rectangle 8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0.54139</cdr:x>
      <cdr:y>0.86918</cdr:y>
    </cdr:from>
    <cdr:to>
      <cdr:x>0.80891</cdr:x>
      <cdr:y>0.94956</cdr:y>
    </cdr:to>
    <cdr:grpSp>
      <cdr:nvGrpSpPr>
        <cdr:cNvPr id="9" name="Group 8"/>
        <cdr:cNvGrpSpPr/>
      </cdr:nvGrpSpPr>
      <cdr:grpSpPr>
        <a:xfrm xmlns:a="http://schemas.openxmlformats.org/drawingml/2006/main">
          <a:off x="3265488" y="10421143"/>
          <a:ext cx="1613647" cy="963706"/>
          <a:chOff x="0" y="0"/>
          <a:chExt cx="1613646" cy="96370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0"/>
            <a:ext cx="1613646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1" name="TextBox 5"/>
          <cdr:cNvSpPr txBox="1"/>
        </cdr:nvSpPr>
        <cdr:spPr>
          <a:xfrm xmlns:a="http://schemas.openxmlformats.org/drawingml/2006/main">
            <a:off x="280146" y="67235"/>
            <a:ext cx="1086970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2" name="TextBox 6"/>
          <cdr:cNvSpPr txBox="1"/>
        </cdr:nvSpPr>
        <cdr:spPr>
          <a:xfrm xmlns:a="http://schemas.openxmlformats.org/drawingml/2006/main">
            <a:off x="280147" y="493059"/>
            <a:ext cx="1288675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233362</xdr:colOff>
      <xdr:row>2</xdr:row>
      <xdr:rowOff>14288</xdr:rowOff>
    </xdr:from>
    <xdr:to>
      <xdr:col>16</xdr:col>
      <xdr:colOff>583406</xdr:colOff>
      <xdr:row>64</xdr:row>
      <xdr:rowOff>108072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597695</xdr:colOff>
      <xdr:row>2</xdr:row>
      <xdr:rowOff>11907</xdr:rowOff>
    </xdr:from>
    <xdr:to>
      <xdr:col>26</xdr:col>
      <xdr:colOff>107156</xdr:colOff>
      <xdr:row>64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547688</xdr:colOff>
      <xdr:row>57</xdr:row>
      <xdr:rowOff>166687</xdr:rowOff>
    </xdr:from>
    <xdr:to>
      <xdr:col>29</xdr:col>
      <xdr:colOff>339677</xdr:colOff>
      <xdr:row>62</xdr:row>
      <xdr:rowOff>177893</xdr:rowOff>
    </xdr:to>
    <xdr:grpSp>
      <xdr:nvGrpSpPr>
        <xdr:cNvPr id="4" name="Group 3"/>
        <xdr:cNvGrpSpPr/>
      </xdr:nvGrpSpPr>
      <xdr:grpSpPr>
        <a:xfrm>
          <a:off x="17180719" y="11037093"/>
          <a:ext cx="1613646" cy="963706"/>
          <a:chOff x="4336677" y="13480677"/>
          <a:chExt cx="1613647" cy="963706"/>
        </a:xfrm>
      </xdr:grpSpPr>
      <xdr:sp macro="" textlink="">
        <xdr:nvSpPr>
          <xdr:cNvPr id="5" name="Rectangle 4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8" name="Rectangle 7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Rectangle 8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0.56371</cdr:x>
      <cdr:y>0.87464</cdr:y>
    </cdr:from>
    <cdr:to>
      <cdr:x>0.85281</cdr:x>
      <cdr:y>0.95534</cdr:y>
    </cdr:to>
    <cdr:grpSp>
      <cdr:nvGrpSpPr>
        <cdr:cNvPr id="9" name="Group 8"/>
        <cdr:cNvGrpSpPr/>
      </cdr:nvGrpSpPr>
      <cdr:grpSpPr>
        <a:xfrm xmlns:a="http://schemas.openxmlformats.org/drawingml/2006/main">
          <a:off x="3146425" y="10444957"/>
          <a:ext cx="1613647" cy="963706"/>
          <a:chOff x="0" y="0"/>
          <a:chExt cx="1613648" cy="96370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0"/>
            <a:ext cx="1613648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1" name="TextBox 5"/>
          <cdr:cNvSpPr txBox="1"/>
        </cdr:nvSpPr>
        <cdr:spPr>
          <a:xfrm xmlns:a="http://schemas.openxmlformats.org/drawingml/2006/main">
            <a:off x="280146" y="67235"/>
            <a:ext cx="1086972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2" name="TextBox 6"/>
          <cdr:cNvSpPr txBox="1"/>
        </cdr:nvSpPr>
        <cdr:spPr>
          <a:xfrm xmlns:a="http://schemas.openxmlformats.org/drawingml/2006/main">
            <a:off x="280147" y="493059"/>
            <a:ext cx="1288677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2</xdr:row>
      <xdr:rowOff>85725</xdr:rowOff>
    </xdr:from>
    <xdr:to>
      <xdr:col>18</xdr:col>
      <xdr:colOff>595312</xdr:colOff>
      <xdr:row>65</xdr:row>
      <xdr:rowOff>29489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2</xdr:row>
      <xdr:rowOff>83343</xdr:rowOff>
    </xdr:from>
    <xdr:to>
      <xdr:col>28</xdr:col>
      <xdr:colOff>59531</xdr:colOff>
      <xdr:row>65</xdr:row>
      <xdr:rowOff>35718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297656</xdr:colOff>
      <xdr:row>67</xdr:row>
      <xdr:rowOff>95250</xdr:rowOff>
    </xdr:from>
    <xdr:to>
      <xdr:col>30</xdr:col>
      <xdr:colOff>89648</xdr:colOff>
      <xdr:row>72</xdr:row>
      <xdr:rowOff>106456</xdr:rowOff>
    </xdr:to>
    <xdr:grpSp>
      <xdr:nvGrpSpPr>
        <xdr:cNvPr id="4" name="Group 3"/>
        <xdr:cNvGrpSpPr/>
      </xdr:nvGrpSpPr>
      <xdr:grpSpPr>
        <a:xfrm>
          <a:off x="17680781" y="12870656"/>
          <a:ext cx="1613648" cy="963706"/>
          <a:chOff x="4336677" y="13480677"/>
          <a:chExt cx="1613647" cy="963706"/>
        </a:xfrm>
      </xdr:grpSpPr>
      <xdr:sp macro="" textlink="">
        <xdr:nvSpPr>
          <xdr:cNvPr id="5" name="Rectangle 4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8" name="Rectangle 7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Rectangle 8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395512</xdr:colOff>
      <xdr:row>2</xdr:row>
      <xdr:rowOff>14286</xdr:rowOff>
    </xdr:from>
    <xdr:to>
      <xdr:col>11</xdr:col>
      <xdr:colOff>272143</xdr:colOff>
      <xdr:row>69</xdr:row>
      <xdr:rowOff>187001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205013</xdr:colOff>
      <xdr:row>1</xdr:row>
      <xdr:rowOff>176211</xdr:rowOff>
    </xdr:from>
    <xdr:to>
      <xdr:col>21</xdr:col>
      <xdr:colOff>530679</xdr:colOff>
      <xdr:row>69</xdr:row>
      <xdr:rowOff>136072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0.59325</cdr:x>
      <cdr:y>0.87377</cdr:y>
    </cdr:from>
    <cdr:to>
      <cdr:x>0.88534</cdr:x>
      <cdr:y>0.95439</cdr:y>
    </cdr:to>
    <cdr:grpSp>
      <cdr:nvGrpSpPr>
        <cdr:cNvPr id="9" name="Group 8"/>
        <cdr:cNvGrpSpPr/>
      </cdr:nvGrpSpPr>
      <cdr:grpSpPr>
        <a:xfrm xmlns:a="http://schemas.openxmlformats.org/drawingml/2006/main">
          <a:off x="3277395" y="10444957"/>
          <a:ext cx="1613647" cy="963706"/>
          <a:chOff x="0" y="0"/>
          <a:chExt cx="1613646" cy="96370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0"/>
            <a:ext cx="1613646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1" name="TextBox 5"/>
          <cdr:cNvSpPr txBox="1"/>
        </cdr:nvSpPr>
        <cdr:spPr>
          <a:xfrm xmlns:a="http://schemas.openxmlformats.org/drawingml/2006/main">
            <a:off x="280146" y="67235"/>
            <a:ext cx="1086970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2" name="TextBox 6"/>
          <cdr:cNvSpPr txBox="1"/>
        </cdr:nvSpPr>
        <cdr:spPr>
          <a:xfrm xmlns:a="http://schemas.openxmlformats.org/drawingml/2006/main">
            <a:off x="280147" y="493059"/>
            <a:ext cx="1288675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14288</xdr:colOff>
      <xdr:row>2</xdr:row>
      <xdr:rowOff>11906</xdr:rowOff>
    </xdr:from>
    <xdr:to>
      <xdr:col>16</xdr:col>
      <xdr:colOff>559594</xdr:colOff>
      <xdr:row>64</xdr:row>
      <xdr:rowOff>155372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559594</xdr:colOff>
      <xdr:row>2</xdr:row>
      <xdr:rowOff>23813</xdr:rowOff>
    </xdr:from>
    <xdr:to>
      <xdr:col>25</xdr:col>
      <xdr:colOff>404812</xdr:colOff>
      <xdr:row>64</xdr:row>
      <xdr:rowOff>178594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392906</xdr:colOff>
      <xdr:row>66</xdr:row>
      <xdr:rowOff>11906</xdr:rowOff>
    </xdr:from>
    <xdr:to>
      <xdr:col>28</xdr:col>
      <xdr:colOff>184898</xdr:colOff>
      <xdr:row>71</xdr:row>
      <xdr:rowOff>23112</xdr:rowOff>
    </xdr:to>
    <xdr:grpSp>
      <xdr:nvGrpSpPr>
        <xdr:cNvPr id="4" name="Group 3"/>
        <xdr:cNvGrpSpPr/>
      </xdr:nvGrpSpPr>
      <xdr:grpSpPr>
        <a:xfrm>
          <a:off x="16561594" y="12596812"/>
          <a:ext cx="1613648" cy="963706"/>
          <a:chOff x="4336677" y="13480677"/>
          <a:chExt cx="1613647" cy="963706"/>
        </a:xfrm>
      </xdr:grpSpPr>
      <xdr:sp macro="" textlink="">
        <xdr:nvSpPr>
          <xdr:cNvPr id="5" name="Rectangle 4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8" name="Rectangle 7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Rectangle 8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9</xdr:col>
      <xdr:colOff>297655</xdr:colOff>
      <xdr:row>67</xdr:row>
      <xdr:rowOff>142876</xdr:rowOff>
    </xdr:from>
    <xdr:to>
      <xdr:col>24</xdr:col>
      <xdr:colOff>546286</xdr:colOff>
      <xdr:row>130</xdr:row>
      <xdr:rowOff>98052</xdr:rowOff>
    </xdr:to>
    <xdr:sp macro="" textlink="">
      <xdr:nvSpPr>
        <xdr:cNvPr id="10" name="Rectangle 9"/>
        <xdr:cNvSpPr/>
      </xdr:nvSpPr>
      <xdr:spPr>
        <a:xfrm>
          <a:off x="6750843" y="12918282"/>
          <a:ext cx="9356912" cy="1195667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0.62213</cdr:x>
      <cdr:y>0.8729</cdr:y>
    </cdr:from>
    <cdr:to>
      <cdr:x>0.92601</cdr:x>
      <cdr:y>0.95344</cdr:y>
    </cdr:to>
    <cdr:grpSp>
      <cdr:nvGrpSpPr>
        <cdr:cNvPr id="9" name="Group 8"/>
        <cdr:cNvGrpSpPr/>
      </cdr:nvGrpSpPr>
      <cdr:grpSpPr>
        <a:xfrm xmlns:a="http://schemas.openxmlformats.org/drawingml/2006/main">
          <a:off x="3303634" y="10444957"/>
          <a:ext cx="1613647" cy="963706"/>
          <a:chOff x="0" y="0"/>
          <a:chExt cx="1613646" cy="96370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0"/>
            <a:ext cx="1613646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1" name="TextBox 5"/>
          <cdr:cNvSpPr txBox="1"/>
        </cdr:nvSpPr>
        <cdr:spPr>
          <a:xfrm xmlns:a="http://schemas.openxmlformats.org/drawingml/2006/main">
            <a:off x="280146" y="67235"/>
            <a:ext cx="1086970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2" name="TextBox 6"/>
          <cdr:cNvSpPr txBox="1"/>
        </cdr:nvSpPr>
        <cdr:spPr>
          <a:xfrm xmlns:a="http://schemas.openxmlformats.org/drawingml/2006/main">
            <a:off x="280147" y="493059"/>
            <a:ext cx="1288675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2</xdr:row>
      <xdr:rowOff>178592</xdr:rowOff>
    </xdr:from>
    <xdr:to>
      <xdr:col>15</xdr:col>
      <xdr:colOff>1</xdr:colOff>
      <xdr:row>65</xdr:row>
      <xdr:rowOff>157307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600075</xdr:colOff>
      <xdr:row>3</xdr:row>
      <xdr:rowOff>1</xdr:rowOff>
    </xdr:from>
    <xdr:to>
      <xdr:col>24</xdr:col>
      <xdr:colOff>428626</xdr:colOff>
      <xdr:row>65</xdr:row>
      <xdr:rowOff>154781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392906</xdr:colOff>
      <xdr:row>68</xdr:row>
      <xdr:rowOff>35719</xdr:rowOff>
    </xdr:from>
    <xdr:to>
      <xdr:col>27</xdr:col>
      <xdr:colOff>184898</xdr:colOff>
      <xdr:row>73</xdr:row>
      <xdr:rowOff>46925</xdr:rowOff>
    </xdr:to>
    <xdr:grpSp>
      <xdr:nvGrpSpPr>
        <xdr:cNvPr id="4" name="Group 3"/>
        <xdr:cNvGrpSpPr/>
      </xdr:nvGrpSpPr>
      <xdr:grpSpPr>
        <a:xfrm>
          <a:off x="16049625" y="13001625"/>
          <a:ext cx="1613648" cy="963706"/>
          <a:chOff x="4336677" y="13480677"/>
          <a:chExt cx="1613647" cy="963706"/>
        </a:xfrm>
      </xdr:grpSpPr>
      <xdr:sp macro="" textlink="">
        <xdr:nvSpPr>
          <xdr:cNvPr id="5" name="Rectangle 4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8" name="Rectangle 7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Rectangle 8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0.53726</cdr:x>
      <cdr:y>0.87091</cdr:y>
    </cdr:from>
    <cdr:to>
      <cdr:x>0.81073</cdr:x>
      <cdr:y>0.95145</cdr:y>
    </cdr:to>
    <cdr:grpSp>
      <cdr:nvGrpSpPr>
        <cdr:cNvPr id="9" name="Group 8"/>
        <cdr:cNvGrpSpPr/>
      </cdr:nvGrpSpPr>
      <cdr:grpSpPr>
        <a:xfrm xmlns:a="http://schemas.openxmlformats.org/drawingml/2006/main">
          <a:off x="3170237" y="10421143"/>
          <a:ext cx="1613647" cy="963706"/>
          <a:chOff x="0" y="0"/>
          <a:chExt cx="1613646" cy="96370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0"/>
            <a:ext cx="1613646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1" name="TextBox 5"/>
          <cdr:cNvSpPr txBox="1"/>
        </cdr:nvSpPr>
        <cdr:spPr>
          <a:xfrm xmlns:a="http://schemas.openxmlformats.org/drawingml/2006/main">
            <a:off x="280146" y="67235"/>
            <a:ext cx="1086970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2" name="TextBox 6"/>
          <cdr:cNvSpPr txBox="1"/>
        </cdr:nvSpPr>
        <cdr:spPr>
          <a:xfrm xmlns:a="http://schemas.openxmlformats.org/drawingml/2006/main">
            <a:off x="280147" y="493059"/>
            <a:ext cx="1288675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604836</xdr:colOff>
      <xdr:row>2</xdr:row>
      <xdr:rowOff>180975</xdr:rowOff>
    </xdr:from>
    <xdr:to>
      <xdr:col>17</xdr:col>
      <xdr:colOff>142875</xdr:colOff>
      <xdr:row>65</xdr:row>
      <xdr:rowOff>128423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133348</xdr:colOff>
      <xdr:row>2</xdr:row>
      <xdr:rowOff>180973</xdr:rowOff>
    </xdr:from>
    <xdr:to>
      <xdr:col>26</xdr:col>
      <xdr:colOff>345281</xdr:colOff>
      <xdr:row>65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0</xdr:colOff>
      <xdr:row>65</xdr:row>
      <xdr:rowOff>83343</xdr:rowOff>
    </xdr:from>
    <xdr:to>
      <xdr:col>29</xdr:col>
      <xdr:colOff>399208</xdr:colOff>
      <xdr:row>70</xdr:row>
      <xdr:rowOff>94549</xdr:rowOff>
    </xdr:to>
    <xdr:grpSp>
      <xdr:nvGrpSpPr>
        <xdr:cNvPr id="4" name="Group 3"/>
        <xdr:cNvGrpSpPr/>
      </xdr:nvGrpSpPr>
      <xdr:grpSpPr>
        <a:xfrm>
          <a:off x="17859375" y="12477749"/>
          <a:ext cx="1613646" cy="963706"/>
          <a:chOff x="4336677" y="13480677"/>
          <a:chExt cx="1613647" cy="963706"/>
        </a:xfrm>
      </xdr:grpSpPr>
      <xdr:sp macro="" textlink="">
        <xdr:nvSpPr>
          <xdr:cNvPr id="5" name="Rectangle 4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8" name="Rectangle 7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Rectangle 8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8</xdr:col>
      <xdr:colOff>428625</xdr:colOff>
      <xdr:row>71</xdr:row>
      <xdr:rowOff>154780</xdr:rowOff>
    </xdr:from>
    <xdr:to>
      <xdr:col>24</xdr:col>
      <xdr:colOff>70037</xdr:colOff>
      <xdr:row>134</xdr:row>
      <xdr:rowOff>109956</xdr:rowOff>
    </xdr:to>
    <xdr:sp macro="" textlink="">
      <xdr:nvSpPr>
        <xdr:cNvPr id="10" name="Rectangle 9"/>
        <xdr:cNvSpPr/>
      </xdr:nvSpPr>
      <xdr:spPr>
        <a:xfrm>
          <a:off x="6750844" y="13692186"/>
          <a:ext cx="9356912" cy="1195667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0.56474</cdr:x>
      <cdr:y>0.87109</cdr:y>
    </cdr:from>
    <cdr:to>
      <cdr:x>0.84898</cdr:x>
      <cdr:y>0.95164</cdr:y>
    </cdr:to>
    <cdr:grpSp>
      <cdr:nvGrpSpPr>
        <cdr:cNvPr id="9" name="Group 8"/>
        <cdr:cNvGrpSpPr/>
      </cdr:nvGrpSpPr>
      <cdr:grpSpPr>
        <a:xfrm xmlns:a="http://schemas.openxmlformats.org/drawingml/2006/main">
          <a:off x="3205956" y="10421144"/>
          <a:ext cx="1613647" cy="963706"/>
          <a:chOff x="0" y="0"/>
          <a:chExt cx="1613648" cy="96370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0"/>
            <a:ext cx="1613648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1" name="TextBox 5"/>
          <cdr:cNvSpPr txBox="1"/>
        </cdr:nvSpPr>
        <cdr:spPr>
          <a:xfrm xmlns:a="http://schemas.openxmlformats.org/drawingml/2006/main">
            <a:off x="280146" y="67235"/>
            <a:ext cx="1086972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2" name="TextBox 6"/>
          <cdr:cNvSpPr txBox="1"/>
        </cdr:nvSpPr>
        <cdr:spPr>
          <a:xfrm xmlns:a="http://schemas.openxmlformats.org/drawingml/2006/main">
            <a:off x="280147" y="493059"/>
            <a:ext cx="1288677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to 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14" name="Rectangle 13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159309</xdr:colOff>
      <xdr:row>3</xdr:row>
      <xdr:rowOff>11206</xdr:rowOff>
    </xdr:from>
    <xdr:to>
      <xdr:col>13</xdr:col>
      <xdr:colOff>112059</xdr:colOff>
      <xdr:row>66</xdr:row>
      <xdr:rowOff>5545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46877</xdr:colOff>
      <xdr:row>2</xdr:row>
      <xdr:rowOff>175487</xdr:rowOff>
    </xdr:from>
    <xdr:to>
      <xdr:col>20</xdr:col>
      <xdr:colOff>67236</xdr:colOff>
      <xdr:row>65</xdr:row>
      <xdr:rowOff>168088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44824</xdr:colOff>
      <xdr:row>70</xdr:row>
      <xdr:rowOff>134471</xdr:rowOff>
    </xdr:from>
    <xdr:to>
      <xdr:col>7</xdr:col>
      <xdr:colOff>470648</xdr:colOff>
      <xdr:row>75</xdr:row>
      <xdr:rowOff>145677</xdr:rowOff>
    </xdr:to>
    <xdr:grpSp>
      <xdr:nvGrpSpPr>
        <xdr:cNvPr id="11" name="Group 10"/>
        <xdr:cNvGrpSpPr/>
      </xdr:nvGrpSpPr>
      <xdr:grpSpPr>
        <a:xfrm>
          <a:off x="4336677" y="13480677"/>
          <a:ext cx="1613647" cy="963706"/>
          <a:chOff x="4336677" y="13480677"/>
          <a:chExt cx="1613647" cy="963706"/>
        </a:xfrm>
      </xdr:grpSpPr>
      <xdr:sp macro="" textlink="">
        <xdr:nvSpPr>
          <xdr:cNvPr id="9" name="Rectangle 8"/>
          <xdr:cNvSpPr/>
        </xdr:nvSpPr>
        <xdr:spPr>
          <a:xfrm>
            <a:off x="4336677" y="13480677"/>
            <a:ext cx="1613647" cy="963706"/>
          </a:xfrm>
          <a:prstGeom prst="rect">
            <a:avLst/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TextBox 3"/>
          <xdr:cNvSpPr txBox="1"/>
        </xdr:nvSpPr>
        <xdr:spPr>
          <a:xfrm>
            <a:off x="4616823" y="13547912"/>
            <a:ext cx="1086971" cy="4370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5" name="TextBox 4"/>
          <xdr:cNvSpPr txBox="1"/>
        </xdr:nvSpPr>
        <xdr:spPr>
          <a:xfrm>
            <a:off x="4616824" y="13973736"/>
            <a:ext cx="1288676" cy="45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otham Medium" pitchFamily="50" charset="0"/>
                <a:cs typeface="Gotham Medium" pitchFamily="50" charset="0"/>
              </a:rPr>
              <a:t>Weighted--</a:t>
            </a:r>
            <a:br>
              <a:rPr lang="en-US" sz="1100">
                <a:latin typeface="Gotham Medium" pitchFamily="50" charset="0"/>
                <a:cs typeface="Gotham Medium" pitchFamily="50" charset="0"/>
              </a:rPr>
            </a:br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xdr:txBody>
      </xdr:sp>
      <xdr:sp macro="" textlink="">
        <xdr:nvSpPr>
          <xdr:cNvPr id="6" name="Rectangle 5"/>
          <xdr:cNvSpPr/>
        </xdr:nvSpPr>
        <xdr:spPr>
          <a:xfrm>
            <a:off x="4437529" y="13603941"/>
            <a:ext cx="168089" cy="156883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Rectangle 7"/>
          <xdr:cNvSpPr/>
        </xdr:nvSpPr>
        <xdr:spPr>
          <a:xfrm>
            <a:off x="4421839" y="14036491"/>
            <a:ext cx="168089" cy="156883"/>
          </a:xfrm>
          <a:prstGeom prst="rect">
            <a:avLst/>
          </a:prstGeom>
          <a:solidFill>
            <a:srgbClr val="CC269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4</xdr:col>
      <xdr:colOff>179294</xdr:colOff>
      <xdr:row>3</xdr:row>
      <xdr:rowOff>33618</xdr:rowOff>
    </xdr:from>
    <xdr:to>
      <xdr:col>20</xdr:col>
      <xdr:colOff>33618</xdr:colOff>
      <xdr:row>65</xdr:row>
      <xdr:rowOff>179294</xdr:rowOff>
    </xdr:to>
    <xdr:sp macro="" textlink="">
      <xdr:nvSpPr>
        <xdr:cNvPr id="7" name="Rectangle 6"/>
        <xdr:cNvSpPr/>
      </xdr:nvSpPr>
      <xdr:spPr>
        <a:xfrm>
          <a:off x="3877235" y="616324"/>
          <a:ext cx="9356912" cy="1195667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0.58156</cdr:x>
      <cdr:y>0.8785</cdr:y>
    </cdr:from>
    <cdr:to>
      <cdr:x>0.96781</cdr:x>
      <cdr:y>0.95516</cdr:y>
    </cdr:to>
    <cdr:grpSp>
      <cdr:nvGrpSpPr>
        <cdr:cNvPr id="3" name="Group 2"/>
        <cdr:cNvGrpSpPr/>
      </cdr:nvGrpSpPr>
      <cdr:grpSpPr>
        <a:xfrm xmlns:a="http://schemas.openxmlformats.org/drawingml/2006/main">
          <a:off x="2429607" y="10536818"/>
          <a:ext cx="1613653" cy="919468"/>
          <a:chOff x="0" y="0"/>
          <a:chExt cx="1613647" cy="963706"/>
        </a:xfrm>
      </cdr:grpSpPr>
      <cdr:sp macro="" textlink="">
        <cdr:nvSpPr>
          <cdr:cNvPr id="4" name="Rectangle 3"/>
          <cdr:cNvSpPr/>
        </cdr:nvSpPr>
        <cdr:spPr>
          <a:xfrm xmlns:a="http://schemas.openxmlformats.org/drawingml/2006/main">
            <a:off x="0" y="0"/>
            <a:ext cx="1613647" cy="96370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5" name="TextBox 3"/>
          <cdr:cNvSpPr txBox="1"/>
        </cdr:nvSpPr>
        <cdr:spPr>
          <a:xfrm xmlns:a="http://schemas.openxmlformats.org/drawingml/2006/main">
            <a:off x="280146" y="67235"/>
            <a:ext cx="1086971" cy="43702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Encourages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</a:t>
            </a:r>
            <a:br>
              <a:rPr lang="en-US" sz="1100" baseline="0">
                <a:latin typeface="Gotham Medium" pitchFamily="50" charset="0"/>
                <a:cs typeface="Gotham Medium" pitchFamily="50" charset="0"/>
              </a:rPr>
            </a:b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investment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6" name="TextBox 4"/>
          <cdr:cNvSpPr txBox="1"/>
        </cdr:nvSpPr>
        <cdr:spPr>
          <a:xfrm xmlns:a="http://schemas.openxmlformats.org/drawingml/2006/main">
            <a:off x="280147" y="493059"/>
            <a:ext cx="1288676" cy="4594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Gotham Medium" pitchFamily="50" charset="0"/>
                <a:cs typeface="Gotham Medium" pitchFamily="50" charset="0"/>
              </a:rPr>
              <a:t>Weighted--</a:t>
            </a:r>
            <a:br>
              <a:rPr lang="en-US" sz="1100">
                <a:latin typeface="Gotham Medium" pitchFamily="50" charset="0"/>
                <a:cs typeface="Gotham Medium" pitchFamily="50" charset="0"/>
              </a:rPr>
            </a:br>
            <a:r>
              <a:rPr lang="en-US" sz="1100">
                <a:latin typeface="Gotham Medium" pitchFamily="50" charset="0"/>
                <a:cs typeface="Gotham Medium" pitchFamily="50" charset="0"/>
              </a:rPr>
              <a:t>Not</a:t>
            </a:r>
            <a:r>
              <a:rPr lang="en-US" sz="1100" baseline="0">
                <a:latin typeface="Gotham Medium" pitchFamily="50" charset="0"/>
                <a:cs typeface="Gotham Medium" pitchFamily="50" charset="0"/>
              </a:rPr>
              <a:t> a deterrent</a:t>
            </a:r>
            <a:endParaRPr lang="en-US" sz="1100">
              <a:latin typeface="Gotham Medium" pitchFamily="50" charset="0"/>
              <a:cs typeface="Gotham Medium" pitchFamily="50" charset="0"/>
            </a:endParaRPr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100852" y="12326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>
              <a:lumMod val="60000"/>
              <a:lumOff val="4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8" name="Rectangle 7"/>
          <cdr:cNvSpPr/>
        </cdr:nvSpPr>
        <cdr:spPr>
          <a:xfrm xmlns:a="http://schemas.openxmlformats.org/drawingml/2006/main">
            <a:off x="85162" y="555814"/>
            <a:ext cx="168089" cy="1568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269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</xdr:row>
      <xdr:rowOff>171450</xdr:rowOff>
    </xdr:from>
    <xdr:to>
      <xdr:col>18</xdr:col>
      <xdr:colOff>437029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2</xdr:row>
      <xdr:rowOff>104775</xdr:rowOff>
    </xdr:from>
    <xdr:to>
      <xdr:col>19</xdr:col>
      <xdr:colOff>179293</xdr:colOff>
      <xdr:row>29</xdr:row>
      <xdr:rowOff>78441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</xdr:row>
      <xdr:rowOff>66675</xdr:rowOff>
    </xdr:from>
    <xdr:to>
      <xdr:col>19</xdr:col>
      <xdr:colOff>89647</xdr:colOff>
      <xdr:row>26</xdr:row>
      <xdr:rowOff>123264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3" sqref="A3:F3"/>
    </sheetView>
  </sheetViews>
  <sheetFormatPr defaultColWidth="9.140625" defaultRowHeight="15" x14ac:dyDescent="0.25"/>
  <cols>
    <col min="1" max="1" width="24.85546875" style="85" bestFit="1" customWidth="1"/>
    <col min="2" max="16384" width="9.140625" style="85"/>
  </cols>
  <sheetData>
    <row r="1" spans="1:8" ht="21" x14ac:dyDescent="0.35">
      <c r="A1" s="84" t="s">
        <v>522</v>
      </c>
    </row>
    <row r="3" spans="1:8" ht="15.75" customHeight="1" x14ac:dyDescent="0.25">
      <c r="A3" s="218" t="s">
        <v>523</v>
      </c>
      <c r="B3" s="218"/>
      <c r="C3" s="218"/>
      <c r="D3" s="218"/>
      <c r="E3" s="218"/>
      <c r="F3" s="218"/>
    </row>
    <row r="4" spans="1:8" x14ac:dyDescent="0.25">
      <c r="A4" s="219" t="s">
        <v>524</v>
      </c>
      <c r="B4" s="219"/>
      <c r="C4" s="219"/>
      <c r="D4" s="219"/>
      <c r="E4" s="219"/>
    </row>
    <row r="5" spans="1:8" x14ac:dyDescent="0.25">
      <c r="A5" s="219" t="s">
        <v>197</v>
      </c>
      <c r="B5" s="219"/>
      <c r="C5" s="219"/>
    </row>
    <row r="6" spans="1:8" x14ac:dyDescent="0.25">
      <c r="A6" s="219" t="s">
        <v>198</v>
      </c>
      <c r="B6" s="219"/>
      <c r="C6" s="219"/>
    </row>
    <row r="7" spans="1:8" x14ac:dyDescent="0.25">
      <c r="A7" s="219" t="s">
        <v>199</v>
      </c>
      <c r="B7" s="219"/>
    </row>
    <row r="8" spans="1:8" x14ac:dyDescent="0.25">
      <c r="A8" s="219" t="s">
        <v>200</v>
      </c>
      <c r="B8" s="219"/>
    </row>
    <row r="9" spans="1:8" x14ac:dyDescent="0.25">
      <c r="A9" s="219" t="s">
        <v>201</v>
      </c>
      <c r="B9" s="219"/>
      <c r="C9" s="219"/>
      <c r="D9" s="219"/>
    </row>
    <row r="10" spans="1:8" x14ac:dyDescent="0.25">
      <c r="A10" s="219" t="s">
        <v>202</v>
      </c>
      <c r="B10" s="219"/>
      <c r="C10" s="219"/>
    </row>
    <row r="11" spans="1:8" x14ac:dyDescent="0.25">
      <c r="A11" s="219" t="s">
        <v>203</v>
      </c>
      <c r="B11" s="219"/>
      <c r="C11" s="219"/>
      <c r="D11" s="219"/>
    </row>
    <row r="12" spans="1:8" x14ac:dyDescent="0.25">
      <c r="A12" s="89" t="s">
        <v>242</v>
      </c>
      <c r="B12" s="88"/>
      <c r="C12" s="88"/>
      <c r="D12" s="88"/>
    </row>
    <row r="13" spans="1:8" x14ac:dyDescent="0.25">
      <c r="A13" s="219" t="s">
        <v>204</v>
      </c>
      <c r="B13" s="219"/>
      <c r="C13" s="219"/>
      <c r="D13" s="219"/>
    </row>
    <row r="14" spans="1:8" x14ac:dyDescent="0.25">
      <c r="A14" s="219" t="s">
        <v>205</v>
      </c>
      <c r="B14" s="219"/>
      <c r="C14" s="219"/>
      <c r="D14" s="219"/>
      <c r="E14" s="219"/>
    </row>
    <row r="15" spans="1:8" x14ac:dyDescent="0.25">
      <c r="A15" s="219" t="s">
        <v>206</v>
      </c>
      <c r="B15" s="219"/>
      <c r="C15" s="219"/>
      <c r="D15" s="219"/>
    </row>
    <row r="16" spans="1:8" x14ac:dyDescent="0.25">
      <c r="A16" s="219" t="s">
        <v>207</v>
      </c>
      <c r="B16" s="219"/>
      <c r="C16" s="219"/>
      <c r="D16" s="219"/>
      <c r="E16" s="219"/>
      <c r="F16" s="219"/>
      <c r="G16" s="219"/>
      <c r="H16" s="219"/>
    </row>
    <row r="17" spans="1:9" x14ac:dyDescent="0.25">
      <c r="A17" s="219" t="s">
        <v>208</v>
      </c>
      <c r="B17" s="219"/>
      <c r="C17" s="219"/>
      <c r="D17" s="219"/>
    </row>
    <row r="18" spans="1:9" x14ac:dyDescent="0.25">
      <c r="A18" s="219" t="s">
        <v>209</v>
      </c>
      <c r="B18" s="219"/>
      <c r="C18" s="219"/>
      <c r="D18" s="219"/>
    </row>
    <row r="19" spans="1:9" x14ac:dyDescent="0.25">
      <c r="A19" s="219" t="s">
        <v>525</v>
      </c>
      <c r="B19" s="219"/>
      <c r="C19" s="219"/>
      <c r="D19" s="219"/>
      <c r="E19" s="219"/>
      <c r="F19" s="219"/>
    </row>
    <row r="20" spans="1:9" x14ac:dyDescent="0.25">
      <c r="A20" s="219" t="s">
        <v>526</v>
      </c>
      <c r="B20" s="219"/>
      <c r="C20" s="219"/>
      <c r="D20" s="219"/>
      <c r="E20" s="219"/>
      <c r="F20" s="219"/>
    </row>
    <row r="22" spans="1:9" x14ac:dyDescent="0.25">
      <c r="A22" s="87" t="s">
        <v>196</v>
      </c>
    </row>
    <row r="24" spans="1:9" x14ac:dyDescent="0.25">
      <c r="A24" s="219" t="s">
        <v>211</v>
      </c>
      <c r="B24" s="219"/>
      <c r="C24" s="219"/>
      <c r="D24" s="219"/>
      <c r="E24" s="219"/>
      <c r="F24" s="219"/>
      <c r="G24" s="219"/>
      <c r="H24" s="219"/>
      <c r="I24" s="219"/>
    </row>
    <row r="25" spans="1:9" x14ac:dyDescent="0.25">
      <c r="A25" s="219" t="s">
        <v>212</v>
      </c>
      <c r="B25" s="219"/>
      <c r="C25" s="219"/>
      <c r="D25" s="219"/>
      <c r="E25" s="219"/>
    </row>
    <row r="26" spans="1:9" x14ac:dyDescent="0.25">
      <c r="A26" s="219" t="s">
        <v>213</v>
      </c>
      <c r="B26" s="219"/>
      <c r="C26" s="219"/>
      <c r="D26" s="219"/>
    </row>
    <row r="27" spans="1:9" x14ac:dyDescent="0.25">
      <c r="A27" s="219" t="s">
        <v>214</v>
      </c>
      <c r="B27" s="219"/>
      <c r="C27" s="219"/>
    </row>
    <row r="28" spans="1:9" x14ac:dyDescent="0.25">
      <c r="A28" s="86" t="s">
        <v>215</v>
      </c>
    </row>
    <row r="29" spans="1:9" x14ac:dyDescent="0.25">
      <c r="A29" s="219" t="s">
        <v>216</v>
      </c>
      <c r="B29" s="219"/>
      <c r="C29" s="219"/>
      <c r="D29" s="219"/>
    </row>
    <row r="30" spans="1:9" x14ac:dyDescent="0.25">
      <c r="A30" s="219" t="s">
        <v>217</v>
      </c>
      <c r="B30" s="219"/>
      <c r="C30" s="219"/>
      <c r="D30" s="219"/>
    </row>
    <row r="31" spans="1:9" x14ac:dyDescent="0.25">
      <c r="A31" s="219" t="s">
        <v>218</v>
      </c>
      <c r="B31" s="219"/>
    </row>
    <row r="32" spans="1:9" x14ac:dyDescent="0.25">
      <c r="A32" s="219" t="s">
        <v>219</v>
      </c>
      <c r="B32" s="219"/>
      <c r="C32" s="219"/>
      <c r="D32" s="219"/>
      <c r="E32" s="219"/>
      <c r="F32" s="219"/>
      <c r="G32" s="219"/>
    </row>
    <row r="33" spans="1:9" x14ac:dyDescent="0.25">
      <c r="A33" s="86" t="s">
        <v>220</v>
      </c>
    </row>
    <row r="34" spans="1:9" x14ac:dyDescent="0.25">
      <c r="A34" s="219" t="s">
        <v>221</v>
      </c>
      <c r="B34" s="219"/>
    </row>
    <row r="35" spans="1:9" x14ac:dyDescent="0.25">
      <c r="A35" s="219" t="s">
        <v>222</v>
      </c>
      <c r="B35" s="219"/>
      <c r="C35" s="219"/>
      <c r="D35" s="219"/>
      <c r="E35" s="219"/>
      <c r="F35" s="219"/>
      <c r="G35" s="219"/>
      <c r="H35" s="219"/>
    </row>
    <row r="36" spans="1:9" x14ac:dyDescent="0.25">
      <c r="A36" s="219" t="s">
        <v>223</v>
      </c>
      <c r="B36" s="219"/>
    </row>
    <row r="37" spans="1:9" x14ac:dyDescent="0.25">
      <c r="A37" s="86" t="s">
        <v>224</v>
      </c>
    </row>
    <row r="38" spans="1:9" x14ac:dyDescent="0.25">
      <c r="A38" s="219" t="s">
        <v>225</v>
      </c>
      <c r="B38" s="219"/>
    </row>
    <row r="40" spans="1:9" x14ac:dyDescent="0.25">
      <c r="A40" s="87" t="s">
        <v>226</v>
      </c>
    </row>
    <row r="42" spans="1:9" x14ac:dyDescent="0.25">
      <c r="A42" s="219" t="s">
        <v>227</v>
      </c>
      <c r="B42" s="219"/>
      <c r="C42" s="219"/>
      <c r="D42" s="219"/>
      <c r="E42" s="219"/>
      <c r="F42" s="219"/>
    </row>
    <row r="43" spans="1:9" x14ac:dyDescent="0.25">
      <c r="A43" s="219" t="s">
        <v>228</v>
      </c>
      <c r="B43" s="219"/>
      <c r="C43" s="219"/>
      <c r="D43" s="219"/>
      <c r="E43" s="219"/>
      <c r="F43" s="219"/>
      <c r="G43" s="219"/>
      <c r="H43" s="219"/>
      <c r="I43" s="219"/>
    </row>
    <row r="44" spans="1:9" x14ac:dyDescent="0.25">
      <c r="A44" s="219" t="s">
        <v>229</v>
      </c>
      <c r="B44" s="219"/>
      <c r="C44" s="219"/>
      <c r="D44" s="219"/>
      <c r="E44" s="219"/>
    </row>
    <row r="45" spans="1:9" x14ac:dyDescent="0.25">
      <c r="A45" s="219" t="s">
        <v>230</v>
      </c>
      <c r="B45" s="219"/>
      <c r="C45" s="219"/>
      <c r="D45" s="219"/>
    </row>
    <row r="46" spans="1:9" x14ac:dyDescent="0.25">
      <c r="A46" s="86" t="s">
        <v>231</v>
      </c>
    </row>
    <row r="47" spans="1:9" x14ac:dyDescent="0.25">
      <c r="A47" s="86" t="s">
        <v>232</v>
      </c>
    </row>
    <row r="48" spans="1:9" x14ac:dyDescent="0.25">
      <c r="A48" s="219" t="s">
        <v>233</v>
      </c>
      <c r="B48" s="219"/>
      <c r="C48" s="219"/>
      <c r="D48" s="219"/>
    </row>
    <row r="49" spans="1:8" x14ac:dyDescent="0.25">
      <c r="A49" s="219" t="s">
        <v>234</v>
      </c>
      <c r="B49" s="219"/>
      <c r="C49" s="219"/>
      <c r="D49" s="219"/>
      <c r="E49" s="219"/>
      <c r="F49" s="219"/>
      <c r="G49" s="219"/>
      <c r="H49" s="219"/>
    </row>
    <row r="50" spans="1:8" x14ac:dyDescent="0.25">
      <c r="A50" s="219" t="s">
        <v>235</v>
      </c>
      <c r="B50" s="219"/>
    </row>
    <row r="51" spans="1:8" x14ac:dyDescent="0.25">
      <c r="A51" s="219" t="s">
        <v>236</v>
      </c>
      <c r="B51" s="219"/>
      <c r="C51" s="219"/>
      <c r="D51" s="219"/>
      <c r="E51" s="219"/>
      <c r="F51" s="219"/>
    </row>
    <row r="52" spans="1:8" x14ac:dyDescent="0.25">
      <c r="A52" s="86" t="s">
        <v>237</v>
      </c>
    </row>
    <row r="53" spans="1:8" x14ac:dyDescent="0.25">
      <c r="A53" s="86" t="s">
        <v>238</v>
      </c>
    </row>
    <row r="54" spans="1:8" x14ac:dyDescent="0.25">
      <c r="A54" s="219" t="s">
        <v>239</v>
      </c>
      <c r="B54" s="219"/>
      <c r="C54" s="219"/>
      <c r="D54" s="219"/>
      <c r="E54" s="219"/>
      <c r="F54" s="219"/>
      <c r="G54" s="219"/>
      <c r="H54" s="219"/>
    </row>
    <row r="55" spans="1:8" x14ac:dyDescent="0.25">
      <c r="A55" s="86" t="s">
        <v>240</v>
      </c>
    </row>
    <row r="56" spans="1:8" x14ac:dyDescent="0.25">
      <c r="A56" s="219" t="s">
        <v>241</v>
      </c>
      <c r="B56" s="219"/>
      <c r="C56" s="219"/>
    </row>
  </sheetData>
  <mergeCells count="39">
    <mergeCell ref="A50:B50"/>
    <mergeCell ref="A51:F51"/>
    <mergeCell ref="A54:H54"/>
    <mergeCell ref="A56:C56"/>
    <mergeCell ref="A42:F42"/>
    <mergeCell ref="A43:I43"/>
    <mergeCell ref="A44:E44"/>
    <mergeCell ref="A45:D45"/>
    <mergeCell ref="A48:D48"/>
    <mergeCell ref="A49:H49"/>
    <mergeCell ref="A38:B38"/>
    <mergeCell ref="A24:I24"/>
    <mergeCell ref="A25:E25"/>
    <mergeCell ref="A26:D26"/>
    <mergeCell ref="A27:C27"/>
    <mergeCell ref="A29:D29"/>
    <mergeCell ref="A30:D30"/>
    <mergeCell ref="A31:B31"/>
    <mergeCell ref="A32:G32"/>
    <mergeCell ref="A34:B34"/>
    <mergeCell ref="A35:H35"/>
    <mergeCell ref="A36:B36"/>
    <mergeCell ref="A20:F20"/>
    <mergeCell ref="A8:B8"/>
    <mergeCell ref="A9:D9"/>
    <mergeCell ref="A10:C10"/>
    <mergeCell ref="A11:D11"/>
    <mergeCell ref="A13:D13"/>
    <mergeCell ref="A14:E14"/>
    <mergeCell ref="A15:D15"/>
    <mergeCell ref="A16:H16"/>
    <mergeCell ref="A17:D17"/>
    <mergeCell ref="A18:D18"/>
    <mergeCell ref="A19:F19"/>
    <mergeCell ref="A3:F3"/>
    <mergeCell ref="A4:E4"/>
    <mergeCell ref="A5:C5"/>
    <mergeCell ref="A6:C6"/>
    <mergeCell ref="A7:B7"/>
  </mergeCells>
  <hyperlinks>
    <hyperlink ref="A4:E4" location="'Fig 2 - Company'!A1" display="Figure 2 - Company Focus as Indicated by Respondents, 2016"/>
    <hyperlink ref="A5:C5" location="'Table 1 - Invest'!A1" display="Table 1 - Investment Attractiveness Index"/>
    <hyperlink ref="A6:C6" location="'Fig 3 - Invest'!A1" display="Figure 3 - Investment Attractiveness Index "/>
    <hyperlink ref="A7:B7" location="'Table 2 - PPI'!A1" display="Table 2 - Policy Perception Index"/>
    <hyperlink ref="A8:B8" location="'Fig 4 - PPI'!A1" display="Figure 4 - Policy Perception Index"/>
    <hyperlink ref="A9:D9" location="'Table 3 - Best'!A1" display="Table 3 - Best Practices Mineral Potential Index"/>
    <hyperlink ref="A10:C10" location="'Fig 5 - Best'!A1" display="Figure 5 - Best Practices Mineral Potential Index "/>
    <hyperlink ref="A11:D11" location="'Fig 6 - Canada'!A1" display="Figure 6 - Investment Attractiveness Index-Canada"/>
    <hyperlink ref="A13:D13" location="'Fig 7 - US'!A1" display="Figure 7 - Investment Attractiveness Index-United States"/>
    <hyperlink ref="A14:E14" location="'Fig 8 - Aus + Oceania'!A1" display="Figure 8 - Investment Attractiveness Index-Australia and Oceania"/>
    <hyperlink ref="A15:D15" location="'Fig 9 - Africa'!A1" display="Figure 9 - Investment Attractiveness Index-Africa"/>
    <hyperlink ref="A16:H16" location="'Fig 10 - Arg, Lat Am, Carib Bas'!A1" display="Figure 10 - Investment Attractiveness Index-Argentina, and Latin America and the Caribbean Basin"/>
    <hyperlink ref="A17:D17" location="'Fig 11 - Asia'!A1" display="Figure 11 - Investment Attractiveness Index-Asia"/>
    <hyperlink ref="A18:D18" location="'Fig 12 - Europe'!A1" display="Figure 12 -  Investment Attractiveness Index-Europe"/>
    <hyperlink ref="A19:F19" location="'Fig 13 - Overall Invest Attrac'!A1" display="Figure 13 - Regional Median Investment Attractiveness Scores 2015 and 2016"/>
    <hyperlink ref="A20:F20" location="'Fig 14 - Overall PPI'!A1" display="Figure 14 - Regional Median Policy Perception Index Scores 2015 and 2016"/>
    <hyperlink ref="A24:I24" location="'Figure 15'!A1" display="Figure 15 - Uncertainty Concerning the Administration, Interpretation and Enforcement of Existing Regulations"/>
    <hyperlink ref="A25:E25" location="'Figure 16'!A1" display="Figure 16 - Uncertainty Concerning Environmental Regulations"/>
    <hyperlink ref="A26:D26" location="'Figure 17'!A1" display="Figure 17 - Regulatory Duplication and Inconsistencies"/>
    <hyperlink ref="A27:C27" location="'Figure 18'!A1" display="Figure 18 - Legal System"/>
    <hyperlink ref="A28" location="'Figure 19'!A1" display="Figure 19 - Taxation Regime"/>
    <hyperlink ref="A29:D29" location="'Figure 20'!A1" display="Figure 20 - Uncertainty Concerning Disputed Land Claims"/>
    <hyperlink ref="A30:D30" location="'Figure 21'!A1" display="Figure 21 - Uncertainty Concerning Protected Areas "/>
    <hyperlink ref="A31:B31" location="'Figure 22'!A1" display="Figure 22 - Quality of Infrastructure "/>
    <hyperlink ref="A32:G32" location="'Figure 23'!A1" display="Figure 23 -  Socioeconomic Agreements/ Community Development Conditions"/>
    <hyperlink ref="A33" location="'Figure 24'!A1" display="Figure 24 - Trade Barriers"/>
    <hyperlink ref="A34:B34" location="'Figure 25'!A1" display="Figure 25 - Political Stability"/>
    <hyperlink ref="A35:H35" location="'Figure 26'!A1" display="Figure 26 - Labor Regulations/Employment Agreements and Labour Militancy/Work Disruptions"/>
    <hyperlink ref="A36:B36" location="'Figure 27'!A1" display="Figure 27 - Geological Database"/>
    <hyperlink ref="A37" location="'Figure 28'!A1" display="Figure 28 - Security"/>
    <hyperlink ref="A38:B38" location="'Figure 29'!A1" display="Figure 29 - Availability of Labor/Skills "/>
    <hyperlink ref="A42:F42" location="'Table A1'!A1" display="Table A1 - Mineral  Potential, Assuming Policies Based on Best Practices"/>
    <hyperlink ref="A43:I43" location="'Table A2'!A1" display="Table A2 - Uncertainty Regarding the Administration, Interpretation, and Enforcement of Existing Regulations"/>
    <hyperlink ref="A44:E44" location="'Table A3'!A1" display="Table A3 - Uncertainty Concerning Environmental Regulations"/>
    <hyperlink ref="A45:D45" location="'Table A4'!A1" display="Table A4 - Regulatory Duplication and Inconsistencies"/>
    <hyperlink ref="A46" location="'Table A5'!A1" display="Table A5 - Legal System"/>
    <hyperlink ref="A47" location="'Table A6'!A1" display="Table A6 - Taxation Regime"/>
    <hyperlink ref="A48:D48" location="'Table A7'!A1" display="Table A7 - Uncertainty Concerning Disputed Land Claims"/>
    <hyperlink ref="A49:H49" location="'Table A8'!A1" display="Table A8 - Uncertainty over which Areas will be Protected as Wilderness, Parks or Archeological Sites"/>
    <hyperlink ref="A50:B50" location="'Table A9'!A1" display="Table A9 - Quality of Infrastructure"/>
    <hyperlink ref="A51:F51" location="'Table A10'!A1" display="Table A10 - Socioeconomic Agreements/Community Development Conditions"/>
    <hyperlink ref="A52" location="'Table A11'!A1" display="Table A11 - Trade Barriers"/>
    <hyperlink ref="A53" location="'Table A12'!A1" display="Table A12 - Political Stability"/>
    <hyperlink ref="A54:H54" location="'Table A13'!A1" display="Table A13 - Labor Regulations/Employment Agreements and Labour Militancy/Work Disruptions"/>
    <hyperlink ref="A55" location="'Table A15'!A1" display="Table A15 - Security"/>
    <hyperlink ref="A56:C56" location="'Table A16'!A1" display="Table A16 - Availability of Labor and Skills"/>
    <hyperlink ref="A3:F3" location="'Fig 1- Position'!A1" display="Figure 1 - The Position Survey Respondents Hold in Their Company, 2016  "/>
    <hyperlink ref="A12" location="'Table 6'!A1" display="Table 6 - Explorers vs. Producers in British Columbia, Ontario, and Quebec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0"/>
  <sheetViews>
    <sheetView zoomScale="85" zoomScaleNormal="85" workbookViewId="0">
      <selection activeCell="V21" sqref="V21"/>
    </sheetView>
  </sheetViews>
  <sheetFormatPr defaultColWidth="8.85546875" defaultRowHeight="15" x14ac:dyDescent="0.25"/>
  <cols>
    <col min="1" max="1" width="9.140625" customWidth="1"/>
    <col min="2" max="2" width="15.42578125" customWidth="1"/>
  </cols>
  <sheetData>
    <row r="1" spans="1:5" x14ac:dyDescent="0.25">
      <c r="A1" s="80" t="s">
        <v>210</v>
      </c>
    </row>
    <row r="2" spans="1:5" ht="15.75" x14ac:dyDescent="0.25">
      <c r="E2" s="43" t="s">
        <v>163</v>
      </c>
    </row>
    <row r="4" spans="1:5" x14ac:dyDescent="0.25">
      <c r="A4" s="44" t="s">
        <v>154</v>
      </c>
      <c r="B4" s="44" t="s">
        <v>164</v>
      </c>
    </row>
    <row r="5" spans="1:5" x14ac:dyDescent="0.25">
      <c r="A5" s="132" t="s">
        <v>530</v>
      </c>
      <c r="B5" s="113">
        <v>51.562971367758692</v>
      </c>
    </row>
    <row r="6" spans="1:5" x14ac:dyDescent="0.25">
      <c r="A6" s="132" t="s">
        <v>18</v>
      </c>
      <c r="B6" s="113">
        <v>65.098471218355016</v>
      </c>
    </row>
    <row r="7" spans="1:5" x14ac:dyDescent="0.25">
      <c r="A7" s="132" t="s">
        <v>19</v>
      </c>
      <c r="B7" s="113">
        <v>68.931753076708944</v>
      </c>
    </row>
    <row r="8" spans="1:5" x14ac:dyDescent="0.25">
      <c r="A8" s="132" t="s">
        <v>16</v>
      </c>
      <c r="B8" s="113">
        <v>69.608126342419467</v>
      </c>
    </row>
    <row r="9" spans="1:5" x14ac:dyDescent="0.25">
      <c r="A9" s="132" t="s">
        <v>529</v>
      </c>
      <c r="B9" s="113">
        <v>71.421383930130688</v>
      </c>
    </row>
    <row r="10" spans="1:5" x14ac:dyDescent="0.25">
      <c r="A10" s="132" t="s">
        <v>14</v>
      </c>
      <c r="B10" s="113">
        <v>75.47198726564163</v>
      </c>
    </row>
    <row r="11" spans="1:5" x14ac:dyDescent="0.25">
      <c r="A11" s="132" t="s">
        <v>20</v>
      </c>
      <c r="B11" s="113">
        <v>76.430332576044975</v>
      </c>
    </row>
    <row r="12" spans="1:5" x14ac:dyDescent="0.25">
      <c r="A12" s="132" t="s">
        <v>23</v>
      </c>
      <c r="B12" s="113">
        <v>77.297924348238936</v>
      </c>
    </row>
    <row r="13" spans="1:5" x14ac:dyDescent="0.25">
      <c r="A13" s="132" t="s">
        <v>15</v>
      </c>
      <c r="B13" s="113">
        <v>77.941682733363052</v>
      </c>
    </row>
    <row r="14" spans="1:5" x14ac:dyDescent="0.25">
      <c r="A14" s="132" t="s">
        <v>626</v>
      </c>
      <c r="B14" s="113">
        <v>85.172089305060823</v>
      </c>
    </row>
    <row r="15" spans="1:5" x14ac:dyDescent="0.25">
      <c r="A15" s="132" t="s">
        <v>21</v>
      </c>
      <c r="B15" s="113">
        <v>85.973919857043782</v>
      </c>
    </row>
    <row r="16" spans="1:5" x14ac:dyDescent="0.25">
      <c r="A16" s="132" t="s">
        <v>22</v>
      </c>
      <c r="B16" s="113">
        <v>89.384355751702515</v>
      </c>
    </row>
    <row r="18" spans="1:2" x14ac:dyDescent="0.25">
      <c r="A18" t="s">
        <v>165</v>
      </c>
      <c r="B18" s="113">
        <f>MEDIAN(B5:B16)</f>
        <v>75.95115992084331</v>
      </c>
    </row>
    <row r="20" spans="1:2" x14ac:dyDescent="0.25">
      <c r="B20" s="113"/>
    </row>
  </sheetData>
  <sortState ref="A5:B16">
    <sortCondition ref="B5:B16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1"/>
  <sheetViews>
    <sheetView zoomScale="85" zoomScaleNormal="85" workbookViewId="0">
      <selection activeCell="B21" sqref="B21"/>
    </sheetView>
  </sheetViews>
  <sheetFormatPr defaultColWidth="8.85546875" defaultRowHeight="15" x14ac:dyDescent="0.25"/>
  <sheetData>
    <row r="1" spans="1:5" x14ac:dyDescent="0.25">
      <c r="A1" s="80" t="s">
        <v>210</v>
      </c>
    </row>
    <row r="2" spans="1:5" ht="15.75" x14ac:dyDescent="0.25">
      <c r="E2" s="45" t="s">
        <v>166</v>
      </c>
    </row>
    <row r="4" spans="1:5" x14ac:dyDescent="0.25">
      <c r="A4" s="46" t="s">
        <v>154</v>
      </c>
      <c r="B4" s="46" t="s">
        <v>11</v>
      </c>
    </row>
    <row r="5" spans="1:5" x14ac:dyDescent="0.25">
      <c r="A5" s="132" t="s">
        <v>532</v>
      </c>
      <c r="B5" s="113">
        <v>50.905259581451681</v>
      </c>
    </row>
    <row r="6" spans="1:5" x14ac:dyDescent="0.25">
      <c r="A6" s="132" t="s">
        <v>531</v>
      </c>
      <c r="B6" s="113">
        <v>55.469320842704576</v>
      </c>
    </row>
    <row r="7" spans="1:5" x14ac:dyDescent="0.25">
      <c r="A7" s="132" t="s">
        <v>244</v>
      </c>
      <c r="B7" s="113">
        <v>59.285518523022134</v>
      </c>
    </row>
    <row r="8" spans="1:5" x14ac:dyDescent="0.25">
      <c r="A8" s="132" t="s">
        <v>440</v>
      </c>
      <c r="B8" s="113">
        <v>65.369939974911873</v>
      </c>
    </row>
    <row r="9" spans="1:5" x14ac:dyDescent="0.25">
      <c r="A9" s="132" t="s">
        <v>29</v>
      </c>
      <c r="B9" s="113">
        <v>70.507830262955082</v>
      </c>
    </row>
    <row r="10" spans="1:5" x14ac:dyDescent="0.25">
      <c r="A10" s="132" t="s">
        <v>441</v>
      </c>
      <c r="B10" s="113">
        <v>72.81756600492443</v>
      </c>
    </row>
    <row r="11" spans="1:5" x14ac:dyDescent="0.25">
      <c r="A11" s="132" t="s">
        <v>31</v>
      </c>
      <c r="B11" s="113">
        <v>73.413849529333106</v>
      </c>
    </row>
    <row r="12" spans="1:5" x14ac:dyDescent="0.25">
      <c r="A12" s="132" t="s">
        <v>533</v>
      </c>
      <c r="B12" s="113">
        <v>79.238824803448125</v>
      </c>
    </row>
    <row r="13" spans="1:5" x14ac:dyDescent="0.25">
      <c r="A13" s="132" t="s">
        <v>27</v>
      </c>
      <c r="B13" s="113">
        <v>79.824260298475821</v>
      </c>
    </row>
    <row r="14" spans="1:5" x14ac:dyDescent="0.25">
      <c r="A14" s="132" t="s">
        <v>28</v>
      </c>
      <c r="B14" s="113">
        <v>85</v>
      </c>
    </row>
    <row r="15" spans="1:5" x14ac:dyDescent="0.25">
      <c r="A15" s="132" t="s">
        <v>25</v>
      </c>
      <c r="B15" s="113">
        <v>88.058959749492629</v>
      </c>
    </row>
    <row r="16" spans="1:5" x14ac:dyDescent="0.25">
      <c r="A16" s="132" t="s">
        <v>26</v>
      </c>
      <c r="B16" s="113">
        <v>90.453783441807616</v>
      </c>
    </row>
    <row r="17" spans="1:2" x14ac:dyDescent="0.25">
      <c r="A17" s="132" t="s">
        <v>30</v>
      </c>
      <c r="B17" s="113">
        <v>91.054441586264559</v>
      </c>
    </row>
    <row r="19" spans="1:2" x14ac:dyDescent="0.25">
      <c r="A19" t="s">
        <v>165</v>
      </c>
      <c r="B19" s="113">
        <f>MEDIAN(B5:B17)</f>
        <v>73.413849529333106</v>
      </c>
    </row>
    <row r="21" spans="1:2" x14ac:dyDescent="0.25">
      <c r="B21" s="113">
        <f>B19-69.93</f>
        <v>3.4838495293330993</v>
      </c>
    </row>
  </sheetData>
  <sortState ref="A5:B17">
    <sortCondition ref="B5:B1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1"/>
  <sheetViews>
    <sheetView zoomScale="85" zoomScaleNormal="85" workbookViewId="0">
      <selection activeCell="A20" sqref="A20:B21"/>
    </sheetView>
  </sheetViews>
  <sheetFormatPr defaultColWidth="8.85546875" defaultRowHeight="15" x14ac:dyDescent="0.25"/>
  <cols>
    <col min="1" max="1" width="21.140625" customWidth="1"/>
  </cols>
  <sheetData>
    <row r="1" spans="1:5" x14ac:dyDescent="0.25">
      <c r="A1" s="80" t="s">
        <v>210</v>
      </c>
    </row>
    <row r="2" spans="1:5" ht="15.75" x14ac:dyDescent="0.25">
      <c r="E2" s="47" t="s">
        <v>167</v>
      </c>
    </row>
    <row r="4" spans="1:5" x14ac:dyDescent="0.25">
      <c r="A4" t="s">
        <v>154</v>
      </c>
      <c r="B4" t="s">
        <v>11</v>
      </c>
    </row>
    <row r="5" spans="1:5" x14ac:dyDescent="0.25">
      <c r="A5" s="132" t="s">
        <v>516</v>
      </c>
      <c r="B5" s="113">
        <v>44.316329361638751</v>
      </c>
    </row>
    <row r="6" spans="1:5" x14ac:dyDescent="0.25">
      <c r="A6" s="132" t="s">
        <v>517</v>
      </c>
      <c r="B6" s="113">
        <v>54.673722520763661</v>
      </c>
    </row>
    <row r="7" spans="1:5" x14ac:dyDescent="0.25">
      <c r="A7" s="132" t="s">
        <v>341</v>
      </c>
      <c r="B7" s="113">
        <v>55.458122497076474</v>
      </c>
    </row>
    <row r="8" spans="1:5" x14ac:dyDescent="0.25">
      <c r="A8" s="132" t="s">
        <v>534</v>
      </c>
      <c r="B8" s="113">
        <v>56.117705521492482</v>
      </c>
    </row>
    <row r="9" spans="1:5" x14ac:dyDescent="0.25">
      <c r="A9" s="132" t="s">
        <v>37</v>
      </c>
      <c r="B9" s="113">
        <v>58.816630256592276</v>
      </c>
    </row>
    <row r="10" spans="1:5" x14ac:dyDescent="0.25">
      <c r="A10" s="132" t="s">
        <v>33</v>
      </c>
      <c r="B10" s="113">
        <v>72.636826742179295</v>
      </c>
    </row>
    <row r="11" spans="1:5" x14ac:dyDescent="0.25">
      <c r="A11" s="132" t="s">
        <v>34</v>
      </c>
      <c r="B11" s="113">
        <v>77.273130934518164</v>
      </c>
    </row>
    <row r="12" spans="1:5" x14ac:dyDescent="0.25">
      <c r="A12" s="132" t="s">
        <v>35</v>
      </c>
      <c r="B12" s="113">
        <v>78.00315677970805</v>
      </c>
    </row>
    <row r="13" spans="1:5" x14ac:dyDescent="0.25">
      <c r="A13" s="132" t="s">
        <v>36</v>
      </c>
      <c r="B13" s="113">
        <v>85.637807502975519</v>
      </c>
    </row>
    <row r="14" spans="1:5" x14ac:dyDescent="0.25">
      <c r="A14" s="132" t="s">
        <v>38</v>
      </c>
      <c r="B14" s="113">
        <v>88.818463430252336</v>
      </c>
    </row>
    <row r="18" spans="1:2" x14ac:dyDescent="0.25">
      <c r="A18" t="s">
        <v>165</v>
      </c>
      <c r="B18" s="113">
        <f>MEDIAN(B5:B14)</f>
        <v>65.726728499385786</v>
      </c>
    </row>
    <row r="20" spans="1:2" x14ac:dyDescent="0.25">
      <c r="A20" t="s">
        <v>337</v>
      </c>
      <c r="B20" s="113">
        <f>MEDIAN(B7,B9,B10,B11,B12,B13,B14)</f>
        <v>77.273130934518164</v>
      </c>
    </row>
    <row r="21" spans="1:2" x14ac:dyDescent="0.25">
      <c r="A21" t="s">
        <v>338</v>
      </c>
      <c r="B21" s="113">
        <f>MEDIAN(B5,B8,B6)</f>
        <v>54.673722520763661</v>
      </c>
    </row>
  </sheetData>
  <sortState ref="A5:B16">
    <sortCondition ref="B5:B16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9"/>
  <sheetViews>
    <sheetView zoomScale="85" zoomScaleNormal="85" workbookViewId="0">
      <selection activeCell="A8" sqref="A8"/>
    </sheetView>
  </sheetViews>
  <sheetFormatPr defaultColWidth="8.85546875" defaultRowHeight="15" x14ac:dyDescent="0.25"/>
  <cols>
    <col min="1" max="1" width="12.28515625" customWidth="1"/>
  </cols>
  <sheetData>
    <row r="1" spans="1:5" x14ac:dyDescent="0.25">
      <c r="A1" s="80" t="s">
        <v>210</v>
      </c>
    </row>
    <row r="2" spans="1:5" ht="15.75" x14ac:dyDescent="0.25">
      <c r="E2" s="48" t="s">
        <v>168</v>
      </c>
    </row>
    <row r="4" spans="1:5" x14ac:dyDescent="0.25">
      <c r="A4" s="49" t="s">
        <v>154</v>
      </c>
      <c r="B4" s="49" t="s">
        <v>11</v>
      </c>
    </row>
    <row r="5" spans="1:5" x14ac:dyDescent="0.25">
      <c r="A5" s="132" t="s">
        <v>474</v>
      </c>
      <c r="B5" s="113">
        <v>42.076707110988764</v>
      </c>
    </row>
    <row r="6" spans="1:5" x14ac:dyDescent="0.25">
      <c r="A6" s="132" t="s">
        <v>344</v>
      </c>
      <c r="B6" s="113">
        <v>49.519550915762821</v>
      </c>
    </row>
    <row r="7" spans="1:5" x14ac:dyDescent="0.25">
      <c r="A7" s="132" t="s">
        <v>41</v>
      </c>
      <c r="B7" s="113">
        <v>56.325611422819897</v>
      </c>
    </row>
    <row r="8" spans="1:5" x14ac:dyDescent="0.25">
      <c r="A8" s="132" t="s">
        <v>627</v>
      </c>
      <c r="B8" s="113">
        <v>58.121736394912297</v>
      </c>
    </row>
    <row r="9" spans="1:5" x14ac:dyDescent="0.25">
      <c r="A9" s="132" t="s">
        <v>535</v>
      </c>
      <c r="B9" s="113">
        <v>59.68195875547481</v>
      </c>
    </row>
    <row r="10" spans="1:5" x14ac:dyDescent="0.25">
      <c r="A10" s="132" t="s">
        <v>468</v>
      </c>
      <c r="B10" s="113">
        <v>59.719194933122893</v>
      </c>
    </row>
    <row r="11" spans="1:5" x14ac:dyDescent="0.25">
      <c r="A11" s="132" t="s">
        <v>343</v>
      </c>
      <c r="B11" s="113">
        <v>60.825360382870741</v>
      </c>
    </row>
    <row r="12" spans="1:5" x14ac:dyDescent="0.25">
      <c r="A12" s="132" t="s">
        <v>538</v>
      </c>
      <c r="B12" s="113">
        <v>61.242616826559413</v>
      </c>
    </row>
    <row r="13" spans="1:5" x14ac:dyDescent="0.25">
      <c r="A13" s="132" t="s">
        <v>537</v>
      </c>
      <c r="B13" s="113">
        <v>63.385041388607632</v>
      </c>
    </row>
    <row r="14" spans="1:5" x14ac:dyDescent="0.25">
      <c r="A14" s="132" t="s">
        <v>466</v>
      </c>
      <c r="B14" s="113">
        <v>65.922267001264956</v>
      </c>
    </row>
    <row r="15" spans="1:5" s="132" customFormat="1" x14ac:dyDescent="0.25">
      <c r="A15" s="132" t="s">
        <v>536</v>
      </c>
      <c r="B15" s="113">
        <v>71.848919118927583</v>
      </c>
    </row>
    <row r="16" spans="1:5" s="132" customFormat="1" x14ac:dyDescent="0.25">
      <c r="A16" s="132" t="s">
        <v>467</v>
      </c>
      <c r="B16" s="113">
        <v>76.271106643240671</v>
      </c>
    </row>
    <row r="17" spans="1:2" s="132" customFormat="1" x14ac:dyDescent="0.25">
      <c r="A17" s="132" t="s">
        <v>245</v>
      </c>
      <c r="B17" s="113">
        <v>81.480676190395201</v>
      </c>
    </row>
    <row r="19" spans="1:2" x14ac:dyDescent="0.25">
      <c r="A19" t="s">
        <v>165</v>
      </c>
      <c r="B19" s="113">
        <f>MEDIAN(B5:B17)</f>
        <v>60.825360382870741</v>
      </c>
    </row>
  </sheetData>
  <sortState ref="A5:B14">
    <sortCondition ref="B5:B14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3"/>
  <sheetViews>
    <sheetView zoomScale="85" zoomScaleNormal="85" workbookViewId="0">
      <selection activeCell="B34" sqref="B34"/>
    </sheetView>
  </sheetViews>
  <sheetFormatPr defaultColWidth="8.85546875" defaultRowHeight="15" x14ac:dyDescent="0.25"/>
  <cols>
    <col min="1" max="1" width="19.7109375" customWidth="1"/>
  </cols>
  <sheetData>
    <row r="1" spans="1:5" x14ac:dyDescent="0.25">
      <c r="A1" s="80" t="s">
        <v>210</v>
      </c>
    </row>
    <row r="2" spans="1:5" ht="15.75" x14ac:dyDescent="0.25">
      <c r="E2" s="50" t="s">
        <v>169</v>
      </c>
    </row>
    <row r="4" spans="1:5" x14ac:dyDescent="0.25">
      <c r="A4" t="s">
        <v>154</v>
      </c>
      <c r="B4" t="s">
        <v>11</v>
      </c>
    </row>
    <row r="5" spans="1:5" x14ac:dyDescent="0.25">
      <c r="A5" s="132" t="s">
        <v>540</v>
      </c>
      <c r="B5" s="113">
        <v>17.142857142857142</v>
      </c>
    </row>
    <row r="6" spans="1:5" x14ac:dyDescent="0.25">
      <c r="A6" s="132" t="s">
        <v>480</v>
      </c>
      <c r="B6" s="113">
        <v>40.575078124972499</v>
      </c>
    </row>
    <row r="7" spans="1:5" x14ac:dyDescent="0.25">
      <c r="A7" s="132" t="s">
        <v>539</v>
      </c>
      <c r="B7" s="113">
        <v>44.435487453020428</v>
      </c>
    </row>
    <row r="8" spans="1:5" x14ac:dyDescent="0.25">
      <c r="A8" s="132" t="s">
        <v>46</v>
      </c>
      <c r="B8" s="113">
        <v>45.163838107712024</v>
      </c>
    </row>
    <row r="9" spans="1:5" x14ac:dyDescent="0.25">
      <c r="A9" s="132" t="s">
        <v>485</v>
      </c>
      <c r="B9" s="113">
        <v>48.97834640454461</v>
      </c>
    </row>
    <row r="10" spans="1:5" x14ac:dyDescent="0.25">
      <c r="A10" s="132" t="s">
        <v>194</v>
      </c>
      <c r="B10" s="113">
        <v>51.536333224359993</v>
      </c>
    </row>
    <row r="11" spans="1:5" x14ac:dyDescent="0.25">
      <c r="A11" s="132" t="s">
        <v>488</v>
      </c>
      <c r="B11" s="113">
        <v>54.79056336047914</v>
      </c>
    </row>
    <row r="12" spans="1:5" x14ac:dyDescent="0.25">
      <c r="A12" s="132" t="s">
        <v>119</v>
      </c>
      <c r="B12" s="113">
        <v>56.53986745160428</v>
      </c>
    </row>
    <row r="13" spans="1:5" x14ac:dyDescent="0.25">
      <c r="A13" s="132" t="s">
        <v>50</v>
      </c>
      <c r="B13" s="113">
        <v>57.948168642511391</v>
      </c>
    </row>
    <row r="14" spans="1:5" x14ac:dyDescent="0.25">
      <c r="A14" s="132" t="s">
        <v>43</v>
      </c>
      <c r="B14" s="113">
        <v>63.347768176637736</v>
      </c>
    </row>
    <row r="15" spans="1:5" x14ac:dyDescent="0.25">
      <c r="A15" s="132" t="s">
        <v>482</v>
      </c>
      <c r="B15" s="113">
        <v>63.546476771416039</v>
      </c>
    </row>
    <row r="16" spans="1:5" x14ac:dyDescent="0.25">
      <c r="A16" s="132" t="s">
        <v>478</v>
      </c>
      <c r="B16" s="113">
        <v>65.491636200875163</v>
      </c>
    </row>
    <row r="17" spans="1:2" x14ac:dyDescent="0.25">
      <c r="A17" s="132" t="s">
        <v>51</v>
      </c>
      <c r="B17" s="113">
        <v>66.874083833364452</v>
      </c>
    </row>
    <row r="18" spans="1:2" x14ac:dyDescent="0.25">
      <c r="A18" s="132" t="s">
        <v>44</v>
      </c>
      <c r="B18" s="113">
        <v>67.391531182233138</v>
      </c>
    </row>
    <row r="19" spans="1:2" x14ac:dyDescent="0.25">
      <c r="A19" s="132" t="s">
        <v>47</v>
      </c>
      <c r="B19" s="113">
        <v>69.292379993923291</v>
      </c>
    </row>
    <row r="20" spans="1:2" x14ac:dyDescent="0.25">
      <c r="A20" s="132" t="s">
        <v>52</v>
      </c>
      <c r="B20" s="113">
        <v>70.407719869273222</v>
      </c>
    </row>
    <row r="21" spans="1:2" x14ac:dyDescent="0.25">
      <c r="A21" s="132" t="s">
        <v>48</v>
      </c>
      <c r="B21" s="113">
        <v>72.112670116298062</v>
      </c>
    </row>
    <row r="22" spans="1:2" x14ac:dyDescent="0.25">
      <c r="A22" s="132" t="s">
        <v>49</v>
      </c>
      <c r="B22" s="113">
        <v>72.294182906906428</v>
      </c>
    </row>
    <row r="23" spans="1:2" x14ac:dyDescent="0.25">
      <c r="A23" s="132" t="s">
        <v>490</v>
      </c>
      <c r="B23" s="113">
        <v>74.694818804808804</v>
      </c>
    </row>
    <row r="24" spans="1:2" x14ac:dyDescent="0.25">
      <c r="A24" s="108"/>
      <c r="B24" s="107"/>
    </row>
    <row r="25" spans="1:2" x14ac:dyDescent="0.25">
      <c r="A25" s="108"/>
      <c r="B25" s="107"/>
    </row>
    <row r="26" spans="1:2" x14ac:dyDescent="0.25">
      <c r="A26" s="108"/>
      <c r="B26" s="107"/>
    </row>
    <row r="27" spans="1:2" x14ac:dyDescent="0.25">
      <c r="A27" s="108"/>
      <c r="B27" s="107"/>
    </row>
    <row r="30" spans="1:2" x14ac:dyDescent="0.25">
      <c r="A30" t="s">
        <v>165</v>
      </c>
      <c r="B30" s="113">
        <f>MEDIAN(B5:B23)</f>
        <v>63.347768176637736</v>
      </c>
    </row>
    <row r="32" spans="1:2" x14ac:dyDescent="0.25">
      <c r="A32" t="s">
        <v>339</v>
      </c>
      <c r="B32" s="113">
        <f>MEDIAN(B6,B7,B9,B11,B14,B15,B16,B18,B23)</f>
        <v>63.347768176637736</v>
      </c>
    </row>
    <row r="33" spans="1:2" x14ac:dyDescent="0.25">
      <c r="A33" t="s">
        <v>340</v>
      </c>
      <c r="B33" s="113">
        <f>MEDIAN(B5,B8,B12,B10,B13,B17,B19,B20,B21,B22)</f>
        <v>62.411126237937921</v>
      </c>
    </row>
  </sheetData>
  <sortState ref="A5:B28">
    <sortCondition ref="B5:B2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zoomScale="85" zoomScaleNormal="85" workbookViewId="0">
      <selection activeCell="B18" sqref="B18"/>
    </sheetView>
  </sheetViews>
  <sheetFormatPr defaultColWidth="8.85546875" defaultRowHeight="15" x14ac:dyDescent="0.25"/>
  <cols>
    <col min="1" max="1" width="14" customWidth="1"/>
  </cols>
  <sheetData>
    <row r="1" spans="1:5" x14ac:dyDescent="0.25">
      <c r="A1" s="80" t="s">
        <v>210</v>
      </c>
    </row>
    <row r="2" spans="1:5" ht="15.75" x14ac:dyDescent="0.25">
      <c r="E2" s="51" t="s">
        <v>521</v>
      </c>
    </row>
    <row r="4" spans="1:5" x14ac:dyDescent="0.25">
      <c r="A4" s="52" t="s">
        <v>154</v>
      </c>
      <c r="B4" s="52" t="s">
        <v>11</v>
      </c>
    </row>
    <row r="5" spans="1:5" x14ac:dyDescent="0.25">
      <c r="A5" s="132" t="s">
        <v>544</v>
      </c>
      <c r="B5" s="113">
        <v>49.759966133771627</v>
      </c>
    </row>
    <row r="6" spans="1:5" x14ac:dyDescent="0.25">
      <c r="A6" s="132" t="s">
        <v>542</v>
      </c>
      <c r="B6" s="113">
        <v>59.645984442179412</v>
      </c>
    </row>
    <row r="7" spans="1:5" x14ac:dyDescent="0.25">
      <c r="A7" s="132" t="s">
        <v>508</v>
      </c>
      <c r="B7" s="113">
        <v>66.907183620110246</v>
      </c>
    </row>
    <row r="8" spans="1:5" x14ac:dyDescent="0.25">
      <c r="A8" s="132" t="s">
        <v>55</v>
      </c>
      <c r="B8" s="113">
        <v>69.65549543902894</v>
      </c>
    </row>
    <row r="9" spans="1:5" x14ac:dyDescent="0.25">
      <c r="A9" s="132" t="s">
        <v>541</v>
      </c>
      <c r="B9" s="113">
        <v>70.227745121580739</v>
      </c>
    </row>
    <row r="10" spans="1:5" x14ac:dyDescent="0.25">
      <c r="A10" s="132" t="s">
        <v>246</v>
      </c>
      <c r="B10" s="113">
        <v>72.264820673300108</v>
      </c>
    </row>
    <row r="11" spans="1:5" x14ac:dyDescent="0.25">
      <c r="A11" s="132" t="s">
        <v>543</v>
      </c>
      <c r="B11" s="113">
        <v>74.533492748358952</v>
      </c>
    </row>
    <row r="12" spans="1:5" x14ac:dyDescent="0.25">
      <c r="A12" s="132" t="s">
        <v>513</v>
      </c>
      <c r="B12" s="113">
        <v>79.27</v>
      </c>
    </row>
    <row r="13" spans="1:5" x14ac:dyDescent="0.25">
      <c r="A13" s="132" t="s">
        <v>136</v>
      </c>
      <c r="B13" s="113">
        <v>80.395215782495114</v>
      </c>
    </row>
    <row r="14" spans="1:5" ht="15.75" thickBot="1" x14ac:dyDescent="0.3">
      <c r="A14" s="132" t="s">
        <v>54</v>
      </c>
      <c r="B14" s="148">
        <v>82.752711492150411</v>
      </c>
    </row>
    <row r="17" spans="1:2" x14ac:dyDescent="0.25">
      <c r="A17" t="s">
        <v>165</v>
      </c>
      <c r="B17" s="113">
        <f>MEDIAN(B5:B14)</f>
        <v>71.246282897440423</v>
      </c>
    </row>
  </sheetData>
  <sortState ref="A5:B15">
    <sortCondition ref="B5:B15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49"/>
  <sheetViews>
    <sheetView topLeftCell="B1" zoomScale="87" zoomScaleNormal="70" workbookViewId="0">
      <selection activeCell="J38" sqref="J38"/>
    </sheetView>
  </sheetViews>
  <sheetFormatPr defaultColWidth="8.85546875" defaultRowHeight="15" x14ac:dyDescent="0.25"/>
  <cols>
    <col min="2" max="2" width="27.85546875" bestFit="1" customWidth="1"/>
    <col min="6" max="6" width="12.42578125" customWidth="1"/>
    <col min="12" max="12" width="13.42578125" customWidth="1"/>
  </cols>
  <sheetData>
    <row r="1" spans="1:6" x14ac:dyDescent="0.25">
      <c r="A1" s="80" t="s">
        <v>210</v>
      </c>
    </row>
    <row r="2" spans="1:6" x14ac:dyDescent="0.25">
      <c r="F2" s="53" t="s">
        <v>625</v>
      </c>
    </row>
    <row r="4" spans="1:6" x14ac:dyDescent="0.25">
      <c r="B4" t="s">
        <v>170</v>
      </c>
      <c r="C4" s="132">
        <v>2019</v>
      </c>
      <c r="D4">
        <v>2020</v>
      </c>
    </row>
    <row r="5" spans="1:6" x14ac:dyDescent="0.25">
      <c r="B5" s="132" t="s">
        <v>39</v>
      </c>
      <c r="C5" s="132">
        <v>64.59</v>
      </c>
      <c r="D5" s="132">
        <v>54.67</v>
      </c>
      <c r="E5" s="113"/>
      <c r="F5" s="75"/>
    </row>
    <row r="6" spans="1:6" x14ac:dyDescent="0.25">
      <c r="B6" s="132" t="s">
        <v>40</v>
      </c>
      <c r="C6" s="132">
        <v>51.52</v>
      </c>
      <c r="D6" s="132">
        <v>60.83</v>
      </c>
      <c r="E6" s="113"/>
      <c r="F6" s="75"/>
    </row>
    <row r="7" spans="1:6" x14ac:dyDescent="0.25">
      <c r="B7" s="132" t="s">
        <v>427</v>
      </c>
      <c r="C7" s="132">
        <v>62.36</v>
      </c>
      <c r="D7" s="132">
        <v>62.41</v>
      </c>
      <c r="E7" s="113"/>
      <c r="F7" s="75"/>
    </row>
    <row r="8" spans="1:6" x14ac:dyDescent="0.25">
      <c r="B8" s="132" t="s">
        <v>42</v>
      </c>
      <c r="C8" s="132">
        <v>53.6</v>
      </c>
      <c r="D8" s="132">
        <v>63.35</v>
      </c>
      <c r="E8" s="113"/>
      <c r="F8" s="75"/>
    </row>
    <row r="9" spans="1:6" x14ac:dyDescent="0.25">
      <c r="B9" s="132" t="s">
        <v>53</v>
      </c>
      <c r="C9" s="132">
        <v>81.599999999999994</v>
      </c>
      <c r="D9" s="132">
        <v>71.25</v>
      </c>
      <c r="E9" s="113"/>
      <c r="F9" s="75"/>
    </row>
    <row r="10" spans="1:6" x14ac:dyDescent="0.25">
      <c r="B10" s="132" t="s">
        <v>24</v>
      </c>
      <c r="C10" s="132">
        <v>69.930000000000007</v>
      </c>
      <c r="D10" s="132">
        <v>73.41</v>
      </c>
      <c r="E10" s="113"/>
      <c r="F10" s="75"/>
    </row>
    <row r="11" spans="1:6" x14ac:dyDescent="0.25">
      <c r="B11" s="132" t="s">
        <v>13</v>
      </c>
      <c r="C11" s="132">
        <v>72.489999999999995</v>
      </c>
      <c r="D11" s="132">
        <v>75.95</v>
      </c>
      <c r="E11" s="113"/>
      <c r="F11" s="75"/>
    </row>
    <row r="12" spans="1:6" x14ac:dyDescent="0.25">
      <c r="B12" s="132" t="s">
        <v>32</v>
      </c>
      <c r="C12" s="132">
        <v>79.33</v>
      </c>
      <c r="D12" s="132">
        <v>77.27</v>
      </c>
      <c r="E12" s="113"/>
      <c r="F12" s="75"/>
    </row>
    <row r="18" spans="2:3" x14ac:dyDescent="0.25">
      <c r="B18" s="132"/>
    </row>
    <row r="19" spans="2:3" x14ac:dyDescent="0.25">
      <c r="B19" s="132"/>
    </row>
    <row r="20" spans="2:3" x14ac:dyDescent="0.25">
      <c r="B20" s="132"/>
    </row>
    <row r="21" spans="2:3" x14ac:dyDescent="0.25">
      <c r="B21" s="132"/>
      <c r="C21" s="113"/>
    </row>
    <row r="22" spans="2:3" x14ac:dyDescent="0.25">
      <c r="B22" s="132"/>
      <c r="C22" s="113"/>
    </row>
    <row r="23" spans="2:3" x14ac:dyDescent="0.25">
      <c r="B23" s="132"/>
    </row>
    <row r="24" spans="2:3" x14ac:dyDescent="0.25">
      <c r="B24" s="132"/>
    </row>
    <row r="25" spans="2:3" x14ac:dyDescent="0.25">
      <c r="B25" s="132"/>
    </row>
    <row r="41" spans="11:14" x14ac:dyDescent="0.25">
      <c r="L41" s="132"/>
      <c r="N41" s="132"/>
    </row>
    <row r="42" spans="11:14" x14ac:dyDescent="0.25">
      <c r="K42" s="132"/>
      <c r="L42" s="132"/>
      <c r="M42" s="107"/>
      <c r="N42" s="132"/>
    </row>
    <row r="43" spans="11:14" x14ac:dyDescent="0.25">
      <c r="K43" s="132"/>
      <c r="L43" s="132"/>
      <c r="M43" s="107"/>
      <c r="N43" s="132"/>
    </row>
    <row r="44" spans="11:14" x14ac:dyDescent="0.25">
      <c r="K44" s="132"/>
      <c r="L44" s="132"/>
      <c r="M44" s="107"/>
      <c r="N44" s="132"/>
    </row>
    <row r="45" spans="11:14" x14ac:dyDescent="0.25">
      <c r="K45" s="132"/>
      <c r="L45" s="132"/>
      <c r="M45" s="107"/>
      <c r="N45" s="132"/>
    </row>
    <row r="46" spans="11:14" x14ac:dyDescent="0.25">
      <c r="K46" s="132"/>
      <c r="L46" s="132"/>
      <c r="M46" s="107"/>
      <c r="N46" s="132"/>
    </row>
    <row r="47" spans="11:14" x14ac:dyDescent="0.25">
      <c r="K47" s="132"/>
      <c r="L47" s="132"/>
      <c r="M47" s="107"/>
      <c r="N47" s="132"/>
    </row>
    <row r="48" spans="11:14" x14ac:dyDescent="0.25">
      <c r="K48" s="132"/>
      <c r="L48" s="132"/>
      <c r="M48" s="107"/>
      <c r="N48" s="132"/>
    </row>
    <row r="49" spans="11:13" x14ac:dyDescent="0.25">
      <c r="K49" s="132"/>
      <c r="L49" s="113"/>
      <c r="M49" s="107"/>
    </row>
  </sheetData>
  <sortState ref="B5:D12">
    <sortCondition ref="D5:D12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37"/>
  <sheetViews>
    <sheetView tabSelected="1" zoomScale="90" zoomScaleNormal="90" workbookViewId="0">
      <selection activeCell="U32" sqref="U32"/>
    </sheetView>
  </sheetViews>
  <sheetFormatPr defaultColWidth="8.85546875" defaultRowHeight="15" x14ac:dyDescent="0.25"/>
  <sheetData>
    <row r="1" spans="1:6" x14ac:dyDescent="0.25">
      <c r="A1" s="80" t="s">
        <v>210</v>
      </c>
    </row>
    <row r="2" spans="1:6" x14ac:dyDescent="0.25">
      <c r="F2" s="79" t="s">
        <v>624</v>
      </c>
    </row>
    <row r="4" spans="1:6" x14ac:dyDescent="0.25">
      <c r="B4" t="s">
        <v>170</v>
      </c>
      <c r="C4" s="132">
        <v>2019</v>
      </c>
      <c r="D4">
        <v>2020</v>
      </c>
    </row>
    <row r="5" spans="1:6" x14ac:dyDescent="0.25">
      <c r="B5" s="132" t="s">
        <v>39</v>
      </c>
      <c r="C5" s="132">
        <v>49.6</v>
      </c>
      <c r="D5" s="132">
        <v>54.54</v>
      </c>
      <c r="E5" s="113"/>
      <c r="F5" s="75"/>
    </row>
    <row r="6" spans="1:6" x14ac:dyDescent="0.25">
      <c r="B6" s="132" t="s">
        <v>40</v>
      </c>
      <c r="C6" s="132">
        <v>43.44</v>
      </c>
      <c r="D6" s="132">
        <v>63.11</v>
      </c>
      <c r="E6" s="113"/>
      <c r="F6" s="75"/>
    </row>
    <row r="7" spans="1:6" x14ac:dyDescent="0.25">
      <c r="B7" s="132" t="s">
        <v>427</v>
      </c>
      <c r="C7" s="132">
        <v>58.73</v>
      </c>
      <c r="D7" s="132">
        <v>65.59</v>
      </c>
      <c r="E7" s="113"/>
      <c r="F7" s="75"/>
    </row>
    <row r="8" spans="1:6" x14ac:dyDescent="0.25">
      <c r="B8" s="132" t="s">
        <v>42</v>
      </c>
      <c r="C8" s="132">
        <v>64.36</v>
      </c>
      <c r="D8" s="132">
        <v>74.67</v>
      </c>
      <c r="E8" s="113"/>
      <c r="F8" s="75"/>
    </row>
    <row r="9" spans="1:6" x14ac:dyDescent="0.25">
      <c r="B9" s="132" t="s">
        <v>32</v>
      </c>
      <c r="C9" s="132">
        <v>76.91</v>
      </c>
      <c r="D9" s="132">
        <v>81.12</v>
      </c>
      <c r="E9" s="113"/>
      <c r="F9" s="75"/>
    </row>
    <row r="10" spans="1:6" x14ac:dyDescent="0.25">
      <c r="B10" s="132" t="s">
        <v>13</v>
      </c>
      <c r="C10" s="132">
        <v>83.01</v>
      </c>
      <c r="D10" s="132">
        <v>81.59</v>
      </c>
      <c r="E10" s="113"/>
      <c r="F10" s="75"/>
    </row>
    <row r="11" spans="1:6" x14ac:dyDescent="0.25">
      <c r="B11" s="132" t="s">
        <v>53</v>
      </c>
      <c r="C11" s="132">
        <v>84</v>
      </c>
      <c r="D11" s="132">
        <v>85.02</v>
      </c>
      <c r="E11" s="113"/>
      <c r="F11" s="75"/>
    </row>
    <row r="12" spans="1:6" x14ac:dyDescent="0.25">
      <c r="B12" s="132" t="s">
        <v>24</v>
      </c>
      <c r="C12" s="132">
        <v>84.6</v>
      </c>
      <c r="D12" s="132">
        <v>92.65</v>
      </c>
      <c r="E12" s="113"/>
      <c r="F12" s="75"/>
    </row>
    <row r="13" spans="1:6" x14ac:dyDescent="0.25">
      <c r="C13" s="74"/>
    </row>
    <row r="27" spans="3:3" x14ac:dyDescent="0.25">
      <c r="C27" s="113"/>
    </row>
    <row r="28" spans="3:3" x14ac:dyDescent="0.25">
      <c r="C28" s="113"/>
    </row>
    <row r="29" spans="3:3" x14ac:dyDescent="0.25">
      <c r="C29" s="113"/>
    </row>
    <row r="30" spans="3:3" x14ac:dyDescent="0.25">
      <c r="C30" s="113"/>
    </row>
    <row r="31" spans="3:3" x14ac:dyDescent="0.25">
      <c r="C31" s="113"/>
    </row>
    <row r="32" spans="3:3" x14ac:dyDescent="0.25">
      <c r="C32" s="113"/>
    </row>
    <row r="33" spans="3:7" x14ac:dyDescent="0.25">
      <c r="C33" s="113"/>
    </row>
    <row r="34" spans="3:7" x14ac:dyDescent="0.25">
      <c r="C34" s="113"/>
    </row>
    <row r="37" spans="3:7" x14ac:dyDescent="0.25">
      <c r="G37" s="132" t="s">
        <v>520</v>
      </c>
    </row>
  </sheetData>
  <sortState ref="B5:D12">
    <sortCondition ref="D5:D12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04"/>
  <sheetViews>
    <sheetView topLeftCell="H25" zoomScale="80" zoomScaleNormal="80" workbookViewId="0">
      <selection activeCell="AJ56" sqref="AJ56"/>
    </sheetView>
  </sheetViews>
  <sheetFormatPr defaultColWidth="9.140625" defaultRowHeight="15" x14ac:dyDescent="0.25"/>
  <cols>
    <col min="1" max="1" width="37.7109375" style="54" bestFit="1" customWidth="1"/>
    <col min="2" max="16384" width="9.140625" style="54"/>
  </cols>
  <sheetData>
    <row r="1" spans="1:4" ht="15.75" x14ac:dyDescent="0.25">
      <c r="A1" s="80" t="s">
        <v>210</v>
      </c>
      <c r="D1" s="76" t="s">
        <v>643</v>
      </c>
    </row>
    <row r="4" spans="1:4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4" x14ac:dyDescent="0.25">
      <c r="A5" s="132" t="s">
        <v>540</v>
      </c>
      <c r="B5" s="137">
        <v>0</v>
      </c>
      <c r="C5" s="137">
        <v>0</v>
      </c>
      <c r="D5" s="137">
        <f t="shared" ref="D5:D36" si="0">SUM(B5:C5)</f>
        <v>0</v>
      </c>
    </row>
    <row r="6" spans="1:4" x14ac:dyDescent="0.25">
      <c r="A6" s="132" t="s">
        <v>485</v>
      </c>
      <c r="B6" s="137">
        <v>0</v>
      </c>
      <c r="C6" s="137">
        <v>0</v>
      </c>
      <c r="D6" s="137">
        <f t="shared" si="0"/>
        <v>0</v>
      </c>
    </row>
    <row r="7" spans="1:4" x14ac:dyDescent="0.25">
      <c r="A7" s="132" t="s">
        <v>480</v>
      </c>
      <c r="B7" s="137">
        <v>0</v>
      </c>
      <c r="C7" s="137">
        <v>0</v>
      </c>
      <c r="D7" s="137">
        <f t="shared" si="0"/>
        <v>0</v>
      </c>
    </row>
    <row r="8" spans="1:4" x14ac:dyDescent="0.25">
      <c r="A8" s="132" t="s">
        <v>531</v>
      </c>
      <c r="B8" s="137">
        <v>0</v>
      </c>
      <c r="C8" s="137">
        <v>0</v>
      </c>
      <c r="D8" s="137">
        <f t="shared" si="0"/>
        <v>0</v>
      </c>
    </row>
    <row r="9" spans="1:4" x14ac:dyDescent="0.25">
      <c r="A9" s="132" t="s">
        <v>46</v>
      </c>
      <c r="B9" s="137">
        <v>0</v>
      </c>
      <c r="C9" s="137">
        <v>6.6666666666666666E-2</v>
      </c>
      <c r="D9" s="137">
        <f t="shared" si="0"/>
        <v>6.6666666666666666E-2</v>
      </c>
    </row>
    <row r="10" spans="1:4" x14ac:dyDescent="0.25">
      <c r="A10" s="132" t="s">
        <v>474</v>
      </c>
      <c r="B10" s="137">
        <v>0</v>
      </c>
      <c r="C10" s="137">
        <v>0.1111111111111111</v>
      </c>
      <c r="D10" s="137">
        <f t="shared" si="0"/>
        <v>0.1111111111111111</v>
      </c>
    </row>
    <row r="11" spans="1:4" x14ac:dyDescent="0.25">
      <c r="A11" s="132" t="s">
        <v>119</v>
      </c>
      <c r="B11" s="137">
        <v>0.2</v>
      </c>
      <c r="C11" s="137">
        <v>0</v>
      </c>
      <c r="D11" s="137">
        <f t="shared" si="0"/>
        <v>0.2</v>
      </c>
    </row>
    <row r="12" spans="1:4" x14ac:dyDescent="0.25">
      <c r="A12" s="132" t="s">
        <v>627</v>
      </c>
      <c r="B12" s="137">
        <v>0</v>
      </c>
      <c r="C12" s="137">
        <v>0.2</v>
      </c>
      <c r="D12" s="137">
        <f t="shared" si="0"/>
        <v>0.2</v>
      </c>
    </row>
    <row r="13" spans="1:4" x14ac:dyDescent="0.25">
      <c r="A13" s="132" t="s">
        <v>344</v>
      </c>
      <c r="B13" s="137">
        <v>0</v>
      </c>
      <c r="C13" s="137">
        <v>0.22222222222222221</v>
      </c>
      <c r="D13" s="137">
        <f t="shared" si="0"/>
        <v>0.22222222222222221</v>
      </c>
    </row>
    <row r="14" spans="1:4" x14ac:dyDescent="0.25">
      <c r="A14" s="132" t="s">
        <v>534</v>
      </c>
      <c r="B14" s="137">
        <v>0.25</v>
      </c>
      <c r="C14" s="137">
        <v>0</v>
      </c>
      <c r="D14" s="137">
        <f t="shared" si="0"/>
        <v>0.25</v>
      </c>
    </row>
    <row r="15" spans="1:4" x14ac:dyDescent="0.25">
      <c r="A15" s="132" t="s">
        <v>41</v>
      </c>
      <c r="B15" s="137">
        <v>0</v>
      </c>
      <c r="C15" s="137">
        <v>0.27777777777777779</v>
      </c>
      <c r="D15" s="137">
        <f t="shared" si="0"/>
        <v>0.27777777777777779</v>
      </c>
    </row>
    <row r="16" spans="1:4" x14ac:dyDescent="0.25">
      <c r="A16" s="132" t="s">
        <v>50</v>
      </c>
      <c r="B16" s="137">
        <v>0</v>
      </c>
      <c r="C16" s="137">
        <v>0.27777777777777779</v>
      </c>
      <c r="D16" s="137">
        <f t="shared" si="0"/>
        <v>0.27777777777777779</v>
      </c>
    </row>
    <row r="17" spans="1:4" x14ac:dyDescent="0.25">
      <c r="A17" s="132" t="s">
        <v>33</v>
      </c>
      <c r="B17" s="137">
        <v>0.10526315789473684</v>
      </c>
      <c r="C17" s="137">
        <v>0.18421052631578946</v>
      </c>
      <c r="D17" s="137">
        <f t="shared" si="0"/>
        <v>0.28947368421052633</v>
      </c>
    </row>
    <row r="18" spans="1:4" x14ac:dyDescent="0.25">
      <c r="A18" s="132" t="s">
        <v>516</v>
      </c>
      <c r="B18" s="137">
        <v>0</v>
      </c>
      <c r="C18" s="137">
        <v>0.3</v>
      </c>
      <c r="D18" s="137">
        <f t="shared" si="0"/>
        <v>0.3</v>
      </c>
    </row>
    <row r="19" spans="1:4" x14ac:dyDescent="0.25">
      <c r="A19" s="132" t="s">
        <v>244</v>
      </c>
      <c r="B19" s="137">
        <v>0.1</v>
      </c>
      <c r="C19" s="137">
        <v>0.2</v>
      </c>
      <c r="D19" s="137">
        <f t="shared" si="0"/>
        <v>0.30000000000000004</v>
      </c>
    </row>
    <row r="20" spans="1:4" x14ac:dyDescent="0.25">
      <c r="A20" s="132" t="s">
        <v>539</v>
      </c>
      <c r="B20" s="137">
        <v>0.1111111111111111</v>
      </c>
      <c r="C20" s="137">
        <v>0.22222222222222221</v>
      </c>
      <c r="D20" s="137">
        <f t="shared" si="0"/>
        <v>0.33333333333333331</v>
      </c>
    </row>
    <row r="21" spans="1:4" x14ac:dyDescent="0.25">
      <c r="A21" s="132" t="s">
        <v>27</v>
      </c>
      <c r="B21" s="137">
        <v>0.1</v>
      </c>
      <c r="C21" s="137">
        <v>0.25</v>
      </c>
      <c r="D21" s="137">
        <f t="shared" si="0"/>
        <v>0.35</v>
      </c>
    </row>
    <row r="22" spans="1:4" x14ac:dyDescent="0.25">
      <c r="A22" s="132" t="s">
        <v>543</v>
      </c>
      <c r="B22" s="137">
        <v>0.125</v>
      </c>
      <c r="C22" s="137">
        <v>0.25</v>
      </c>
      <c r="D22" s="137">
        <f t="shared" si="0"/>
        <v>0.375</v>
      </c>
    </row>
    <row r="23" spans="1:4" x14ac:dyDescent="0.25">
      <c r="A23" s="132" t="s">
        <v>532</v>
      </c>
      <c r="B23" s="137">
        <v>0</v>
      </c>
      <c r="C23" s="137">
        <v>0.4</v>
      </c>
      <c r="D23" s="137">
        <f t="shared" si="0"/>
        <v>0.4</v>
      </c>
    </row>
    <row r="24" spans="1:4" x14ac:dyDescent="0.25">
      <c r="A24" s="132" t="s">
        <v>194</v>
      </c>
      <c r="B24" s="137">
        <v>0</v>
      </c>
      <c r="C24" s="137">
        <v>0.4</v>
      </c>
      <c r="D24" s="137">
        <f t="shared" si="0"/>
        <v>0.4</v>
      </c>
    </row>
    <row r="25" spans="1:4" x14ac:dyDescent="0.25">
      <c r="A25" s="132" t="s">
        <v>466</v>
      </c>
      <c r="B25" s="137">
        <v>0.2</v>
      </c>
      <c r="C25" s="137">
        <v>0.2</v>
      </c>
      <c r="D25" s="137">
        <f t="shared" si="0"/>
        <v>0.4</v>
      </c>
    </row>
    <row r="26" spans="1:4" x14ac:dyDescent="0.25">
      <c r="A26" s="132" t="s">
        <v>542</v>
      </c>
      <c r="B26" s="137">
        <v>0.16666666666666666</v>
      </c>
      <c r="C26" s="137">
        <v>0.25</v>
      </c>
      <c r="D26" s="137">
        <f t="shared" si="0"/>
        <v>0.41666666666666663</v>
      </c>
    </row>
    <row r="27" spans="1:4" x14ac:dyDescent="0.25">
      <c r="A27" s="132" t="s">
        <v>16</v>
      </c>
      <c r="B27" s="137">
        <v>0.16129032258064516</v>
      </c>
      <c r="C27" s="137">
        <v>0.25806451612903225</v>
      </c>
      <c r="D27" s="137">
        <f t="shared" si="0"/>
        <v>0.41935483870967738</v>
      </c>
    </row>
    <row r="28" spans="1:4" x14ac:dyDescent="0.25">
      <c r="A28" s="132" t="s">
        <v>343</v>
      </c>
      <c r="B28" s="137">
        <v>0</v>
      </c>
      <c r="C28" s="137">
        <v>0.42857142857142855</v>
      </c>
      <c r="D28" s="137">
        <f t="shared" si="0"/>
        <v>0.42857142857142855</v>
      </c>
    </row>
    <row r="29" spans="1:4" x14ac:dyDescent="0.25">
      <c r="A29" s="132" t="s">
        <v>29</v>
      </c>
      <c r="B29" s="137">
        <v>4.7619047619047616E-2</v>
      </c>
      <c r="C29" s="137">
        <v>0.38095238095238093</v>
      </c>
      <c r="D29" s="137">
        <f t="shared" si="0"/>
        <v>0.42857142857142855</v>
      </c>
    </row>
    <row r="30" spans="1:4" x14ac:dyDescent="0.25">
      <c r="A30" s="132" t="s">
        <v>535</v>
      </c>
      <c r="B30" s="137">
        <v>0.14285714285714285</v>
      </c>
      <c r="C30" s="137">
        <v>0.2857142857142857</v>
      </c>
      <c r="D30" s="137">
        <f t="shared" si="0"/>
        <v>0.42857142857142855</v>
      </c>
    </row>
    <row r="31" spans="1:4" x14ac:dyDescent="0.25">
      <c r="A31" s="132" t="s">
        <v>15</v>
      </c>
      <c r="B31" s="137">
        <v>0.16666666666666666</v>
      </c>
      <c r="C31" s="137">
        <v>0.27272727272727271</v>
      </c>
      <c r="D31" s="137">
        <f t="shared" si="0"/>
        <v>0.43939393939393934</v>
      </c>
    </row>
    <row r="32" spans="1:4" x14ac:dyDescent="0.25">
      <c r="A32" s="132" t="s">
        <v>440</v>
      </c>
      <c r="B32" s="137">
        <v>0.1111111111111111</v>
      </c>
      <c r="C32" s="137">
        <v>0.33333333333333331</v>
      </c>
      <c r="D32" s="137">
        <f t="shared" si="0"/>
        <v>0.44444444444444442</v>
      </c>
    </row>
    <row r="33" spans="1:4" x14ac:dyDescent="0.25">
      <c r="A33" s="132" t="s">
        <v>51</v>
      </c>
      <c r="B33" s="137">
        <v>6.6666666666666666E-2</v>
      </c>
      <c r="C33" s="137">
        <v>0.4</v>
      </c>
      <c r="D33" s="137">
        <f t="shared" si="0"/>
        <v>0.46666666666666667</v>
      </c>
    </row>
    <row r="34" spans="1:4" x14ac:dyDescent="0.25">
      <c r="A34" s="132" t="s">
        <v>18</v>
      </c>
      <c r="B34" s="137">
        <v>0.14814814814814814</v>
      </c>
      <c r="C34" s="137">
        <v>0.33333333333333331</v>
      </c>
      <c r="D34" s="137">
        <f t="shared" si="0"/>
        <v>0.48148148148148145</v>
      </c>
    </row>
    <row r="35" spans="1:4" x14ac:dyDescent="0.25">
      <c r="A35" s="145" t="s">
        <v>513</v>
      </c>
      <c r="B35" s="144">
        <v>0.125</v>
      </c>
      <c r="C35" s="144">
        <v>0.375</v>
      </c>
      <c r="D35" s="137">
        <f t="shared" si="0"/>
        <v>0.5</v>
      </c>
    </row>
    <row r="36" spans="1:4" x14ac:dyDescent="0.25">
      <c r="A36" s="132" t="s">
        <v>544</v>
      </c>
      <c r="B36" s="137">
        <v>0</v>
      </c>
      <c r="C36" s="137">
        <v>0.5</v>
      </c>
      <c r="D36" s="137">
        <f t="shared" si="0"/>
        <v>0.5</v>
      </c>
    </row>
    <row r="37" spans="1:4" x14ac:dyDescent="0.25">
      <c r="A37" s="132" t="s">
        <v>517</v>
      </c>
      <c r="B37" s="137">
        <v>0.16666666666666666</v>
      </c>
      <c r="C37" s="137">
        <v>0.33333333333333331</v>
      </c>
      <c r="D37" s="137">
        <f t="shared" ref="D37:D68" si="1">SUM(B37:C37)</f>
        <v>0.5</v>
      </c>
    </row>
    <row r="38" spans="1:4" x14ac:dyDescent="0.25">
      <c r="A38" s="132" t="s">
        <v>508</v>
      </c>
      <c r="B38" s="137">
        <v>0.33333333333333331</v>
      </c>
      <c r="C38" s="137">
        <v>0.16666666666666666</v>
      </c>
      <c r="D38" s="137">
        <f t="shared" si="1"/>
        <v>0.5</v>
      </c>
    </row>
    <row r="39" spans="1:4" x14ac:dyDescent="0.25">
      <c r="A39" s="132" t="s">
        <v>49</v>
      </c>
      <c r="B39" s="137">
        <v>0.2857142857142857</v>
      </c>
      <c r="C39" s="137">
        <v>0.21428571428571427</v>
      </c>
      <c r="D39" s="137">
        <f t="shared" si="1"/>
        <v>0.5</v>
      </c>
    </row>
    <row r="40" spans="1:4" x14ac:dyDescent="0.25">
      <c r="A40" s="132" t="s">
        <v>19</v>
      </c>
      <c r="B40" s="137">
        <v>0.19230769230769232</v>
      </c>
      <c r="C40" s="137">
        <v>0.34615384615384615</v>
      </c>
      <c r="D40" s="137">
        <f t="shared" si="1"/>
        <v>0.53846153846153844</v>
      </c>
    </row>
    <row r="41" spans="1:4" x14ac:dyDescent="0.25">
      <c r="A41" s="132" t="s">
        <v>37</v>
      </c>
      <c r="B41" s="137">
        <v>0.35714285714285715</v>
      </c>
      <c r="C41" s="137">
        <v>0.21428571428571427</v>
      </c>
      <c r="D41" s="137">
        <f t="shared" si="1"/>
        <v>0.5714285714285714</v>
      </c>
    </row>
    <row r="42" spans="1:4" x14ac:dyDescent="0.25">
      <c r="A42" s="132" t="s">
        <v>537</v>
      </c>
      <c r="B42" s="137">
        <v>0.2857142857142857</v>
      </c>
      <c r="C42" s="137">
        <v>0.2857142857142857</v>
      </c>
      <c r="D42" s="137">
        <f t="shared" si="1"/>
        <v>0.5714285714285714</v>
      </c>
    </row>
    <row r="43" spans="1:4" x14ac:dyDescent="0.25">
      <c r="A43" s="132" t="s">
        <v>20</v>
      </c>
      <c r="B43" s="137">
        <v>0.26785714285714285</v>
      </c>
      <c r="C43" s="137">
        <v>0.32142857142857145</v>
      </c>
      <c r="D43" s="137">
        <f t="shared" si="1"/>
        <v>0.5892857142857143</v>
      </c>
    </row>
    <row r="44" spans="1:4" x14ac:dyDescent="0.25">
      <c r="A44" s="132" t="s">
        <v>530</v>
      </c>
      <c r="B44" s="137">
        <v>0.22727272727272727</v>
      </c>
      <c r="C44" s="137">
        <v>0.36363636363636365</v>
      </c>
      <c r="D44" s="137">
        <f t="shared" si="1"/>
        <v>0.59090909090909094</v>
      </c>
    </row>
    <row r="45" spans="1:4" x14ac:dyDescent="0.25">
      <c r="A45" s="132" t="s">
        <v>35</v>
      </c>
      <c r="B45" s="137">
        <v>0.2857142857142857</v>
      </c>
      <c r="C45" s="137">
        <v>0.32142857142857145</v>
      </c>
      <c r="D45" s="137">
        <f t="shared" si="1"/>
        <v>0.60714285714285721</v>
      </c>
    </row>
    <row r="46" spans="1:4" x14ac:dyDescent="0.25">
      <c r="A46" s="132" t="s">
        <v>34</v>
      </c>
      <c r="B46" s="137">
        <v>0.27777777777777779</v>
      </c>
      <c r="C46" s="137">
        <v>0.33333333333333331</v>
      </c>
      <c r="D46" s="137">
        <f t="shared" si="1"/>
        <v>0.61111111111111116</v>
      </c>
    </row>
    <row r="47" spans="1:4" x14ac:dyDescent="0.25">
      <c r="A47" s="132" t="s">
        <v>482</v>
      </c>
      <c r="B47" s="137">
        <v>0.33333333333333331</v>
      </c>
      <c r="C47" s="137">
        <v>0.27777777777777779</v>
      </c>
      <c r="D47" s="137">
        <f t="shared" si="1"/>
        <v>0.61111111111111116</v>
      </c>
    </row>
    <row r="48" spans="1:4" x14ac:dyDescent="0.25">
      <c r="A48" s="132" t="s">
        <v>467</v>
      </c>
      <c r="B48" s="137">
        <v>0.25</v>
      </c>
      <c r="C48" s="137">
        <v>0.375</v>
      </c>
      <c r="D48" s="137">
        <f t="shared" si="1"/>
        <v>0.625</v>
      </c>
    </row>
    <row r="49" spans="1:4" x14ac:dyDescent="0.25">
      <c r="A49" s="132" t="s">
        <v>23</v>
      </c>
      <c r="B49" s="137">
        <v>0.31111111111111112</v>
      </c>
      <c r="C49" s="137">
        <v>0.33333333333333331</v>
      </c>
      <c r="D49" s="137">
        <f t="shared" si="1"/>
        <v>0.64444444444444438</v>
      </c>
    </row>
    <row r="50" spans="1:4" x14ac:dyDescent="0.25">
      <c r="A50" s="132" t="s">
        <v>55</v>
      </c>
      <c r="B50" s="137">
        <v>0.23529411764705882</v>
      </c>
      <c r="C50" s="137">
        <v>0.41176470588235292</v>
      </c>
      <c r="D50" s="137">
        <f t="shared" si="1"/>
        <v>0.64705882352941169</v>
      </c>
    </row>
    <row r="51" spans="1:4" x14ac:dyDescent="0.25">
      <c r="A51" s="132" t="s">
        <v>43</v>
      </c>
      <c r="B51" s="137">
        <v>0.35</v>
      </c>
      <c r="C51" s="137">
        <v>0.3</v>
      </c>
      <c r="D51" s="137">
        <f t="shared" si="1"/>
        <v>0.64999999999999991</v>
      </c>
    </row>
    <row r="52" spans="1:4" x14ac:dyDescent="0.25">
      <c r="A52" s="132" t="s">
        <v>541</v>
      </c>
      <c r="B52" s="137">
        <v>0.33333333333333331</v>
      </c>
      <c r="C52" s="137">
        <v>0.33333333333333331</v>
      </c>
      <c r="D52" s="137">
        <f t="shared" si="1"/>
        <v>0.66666666666666663</v>
      </c>
    </row>
    <row r="53" spans="1:4" x14ac:dyDescent="0.25">
      <c r="A53" s="132" t="s">
        <v>52</v>
      </c>
      <c r="B53" s="137">
        <v>0.29411764705882354</v>
      </c>
      <c r="C53" s="137">
        <v>0.38235294117647056</v>
      </c>
      <c r="D53" s="137">
        <f t="shared" si="1"/>
        <v>0.67647058823529416</v>
      </c>
    </row>
    <row r="54" spans="1:4" x14ac:dyDescent="0.25">
      <c r="A54" s="132" t="s">
        <v>47</v>
      </c>
      <c r="B54" s="137">
        <v>0.26315789473684209</v>
      </c>
      <c r="C54" s="137">
        <v>0.42105263157894735</v>
      </c>
      <c r="D54" s="137">
        <f t="shared" si="1"/>
        <v>0.68421052631578938</v>
      </c>
    </row>
    <row r="55" spans="1:4" x14ac:dyDescent="0.25">
      <c r="A55" s="132" t="s">
        <v>25</v>
      </c>
      <c r="B55" s="137">
        <v>0.47058823529411764</v>
      </c>
      <c r="C55" s="137">
        <v>0.23529411764705882</v>
      </c>
      <c r="D55" s="137">
        <f t="shared" si="1"/>
        <v>0.70588235294117641</v>
      </c>
    </row>
    <row r="56" spans="1:4" x14ac:dyDescent="0.25">
      <c r="A56" s="132" t="s">
        <v>529</v>
      </c>
      <c r="B56" s="137">
        <v>0.33333333333333331</v>
      </c>
      <c r="C56" s="137">
        <v>0.38095238095238093</v>
      </c>
      <c r="D56" s="137">
        <f t="shared" si="1"/>
        <v>0.71428571428571419</v>
      </c>
    </row>
    <row r="57" spans="1:4" x14ac:dyDescent="0.25">
      <c r="A57" s="132" t="s">
        <v>478</v>
      </c>
      <c r="B57" s="137">
        <v>0.22222222222222221</v>
      </c>
      <c r="C57" s="137">
        <v>0.5</v>
      </c>
      <c r="D57" s="137">
        <f t="shared" si="1"/>
        <v>0.72222222222222221</v>
      </c>
    </row>
    <row r="58" spans="1:4" x14ac:dyDescent="0.25">
      <c r="A58" s="132" t="s">
        <v>14</v>
      </c>
      <c r="B58" s="137">
        <v>0.33333333333333331</v>
      </c>
      <c r="C58" s="137">
        <v>0.3888888888888889</v>
      </c>
      <c r="D58" s="137">
        <f t="shared" si="1"/>
        <v>0.72222222222222221</v>
      </c>
    </row>
    <row r="59" spans="1:4" x14ac:dyDescent="0.25">
      <c r="A59" s="132" t="s">
        <v>536</v>
      </c>
      <c r="B59" s="137">
        <v>0</v>
      </c>
      <c r="C59" s="137">
        <v>0.72727272727272729</v>
      </c>
      <c r="D59" s="137">
        <f t="shared" si="1"/>
        <v>0.72727272727272729</v>
      </c>
    </row>
    <row r="60" spans="1:4" x14ac:dyDescent="0.25">
      <c r="A60" s="132" t="s">
        <v>468</v>
      </c>
      <c r="B60" s="137">
        <v>0.125</v>
      </c>
      <c r="C60" s="137">
        <v>0.625</v>
      </c>
      <c r="D60" s="137">
        <f t="shared" si="1"/>
        <v>0.75</v>
      </c>
    </row>
    <row r="61" spans="1:4" x14ac:dyDescent="0.25">
      <c r="A61" s="132" t="s">
        <v>136</v>
      </c>
      <c r="B61" s="137">
        <v>0.66666666666666663</v>
      </c>
      <c r="C61" s="137">
        <v>8.3333333333333329E-2</v>
      </c>
      <c r="D61" s="137">
        <f t="shared" si="1"/>
        <v>0.75</v>
      </c>
    </row>
    <row r="62" spans="1:4" x14ac:dyDescent="0.25">
      <c r="A62" s="132" t="s">
        <v>48</v>
      </c>
      <c r="B62" s="137">
        <v>0.36363636363636365</v>
      </c>
      <c r="C62" s="137">
        <v>0.39393939393939392</v>
      </c>
      <c r="D62" s="137">
        <f t="shared" si="1"/>
        <v>0.75757575757575757</v>
      </c>
    </row>
    <row r="63" spans="1:4" x14ac:dyDescent="0.25">
      <c r="A63" s="132" t="s">
        <v>44</v>
      </c>
      <c r="B63" s="137">
        <v>0.35714285714285715</v>
      </c>
      <c r="C63" s="137">
        <v>0.42857142857142855</v>
      </c>
      <c r="D63" s="137">
        <f t="shared" si="1"/>
        <v>0.7857142857142857</v>
      </c>
    </row>
    <row r="64" spans="1:4" x14ac:dyDescent="0.25">
      <c r="A64" s="132" t="s">
        <v>21</v>
      </c>
      <c r="B64" s="137">
        <v>0.57446808510638303</v>
      </c>
      <c r="C64" s="137">
        <v>0.21276595744680851</v>
      </c>
      <c r="D64" s="137">
        <f t="shared" si="1"/>
        <v>0.78723404255319152</v>
      </c>
    </row>
    <row r="65" spans="1:4" x14ac:dyDescent="0.25">
      <c r="A65" s="132" t="s">
        <v>538</v>
      </c>
      <c r="B65" s="137">
        <v>0.2</v>
      </c>
      <c r="C65" s="137">
        <v>0.6</v>
      </c>
      <c r="D65" s="137">
        <f t="shared" si="1"/>
        <v>0.8</v>
      </c>
    </row>
    <row r="66" spans="1:4" x14ac:dyDescent="0.25">
      <c r="A66" s="132" t="s">
        <v>31</v>
      </c>
      <c r="B66" s="137">
        <v>0.375</v>
      </c>
      <c r="C66" s="137">
        <v>0.4375</v>
      </c>
      <c r="D66" s="137">
        <f t="shared" si="1"/>
        <v>0.8125</v>
      </c>
    </row>
    <row r="67" spans="1:4" x14ac:dyDescent="0.25">
      <c r="A67" s="132" t="s">
        <v>441</v>
      </c>
      <c r="B67" s="137">
        <v>0.5</v>
      </c>
      <c r="C67" s="137">
        <v>0.33333333333333331</v>
      </c>
      <c r="D67" s="137">
        <f t="shared" si="1"/>
        <v>0.83333333333333326</v>
      </c>
    </row>
    <row r="68" spans="1:4" x14ac:dyDescent="0.25">
      <c r="A68" s="132" t="s">
        <v>246</v>
      </c>
      <c r="B68" s="137">
        <v>0.5</v>
      </c>
      <c r="C68" s="137">
        <v>0.33333333333333331</v>
      </c>
      <c r="D68" s="137">
        <f t="shared" si="1"/>
        <v>0.83333333333333326</v>
      </c>
    </row>
    <row r="69" spans="1:4" x14ac:dyDescent="0.25">
      <c r="A69" s="132" t="s">
        <v>533</v>
      </c>
      <c r="B69" s="137">
        <v>0.30769230769230771</v>
      </c>
      <c r="C69" s="137">
        <v>0.53846153846153844</v>
      </c>
      <c r="D69" s="137">
        <f t="shared" ref="D69:D81" si="2">SUM(B69:C69)</f>
        <v>0.84615384615384615</v>
      </c>
    </row>
    <row r="70" spans="1:4" x14ac:dyDescent="0.25">
      <c r="A70" s="132" t="s">
        <v>626</v>
      </c>
      <c r="B70" s="137">
        <v>0.62962962962962965</v>
      </c>
      <c r="C70" s="137">
        <v>0.22222222222222221</v>
      </c>
      <c r="D70" s="137">
        <f t="shared" si="2"/>
        <v>0.85185185185185186</v>
      </c>
    </row>
    <row r="71" spans="1:4" x14ac:dyDescent="0.25">
      <c r="A71" s="132" t="s">
        <v>488</v>
      </c>
      <c r="B71" s="137">
        <v>0.42857142857142855</v>
      </c>
      <c r="C71" s="137">
        <v>0.42857142857142855</v>
      </c>
      <c r="D71" s="137">
        <f t="shared" si="2"/>
        <v>0.8571428571428571</v>
      </c>
    </row>
    <row r="72" spans="1:4" x14ac:dyDescent="0.25">
      <c r="A72" s="132" t="s">
        <v>245</v>
      </c>
      <c r="B72" s="137">
        <v>0.5714285714285714</v>
      </c>
      <c r="C72" s="137">
        <v>0.2857142857142857</v>
      </c>
      <c r="D72" s="137">
        <f t="shared" si="2"/>
        <v>0.8571428571428571</v>
      </c>
    </row>
    <row r="73" spans="1:4" x14ac:dyDescent="0.25">
      <c r="A73" s="132" t="s">
        <v>28</v>
      </c>
      <c r="B73" s="137">
        <v>0.5625</v>
      </c>
      <c r="C73" s="137">
        <v>0.3125</v>
      </c>
      <c r="D73" s="137">
        <f t="shared" si="2"/>
        <v>0.875</v>
      </c>
    </row>
    <row r="74" spans="1:4" x14ac:dyDescent="0.25">
      <c r="A74" s="132" t="s">
        <v>36</v>
      </c>
      <c r="B74" s="137">
        <v>0.58823529411764708</v>
      </c>
      <c r="C74" s="137">
        <v>0.29411764705882354</v>
      </c>
      <c r="D74" s="137">
        <f t="shared" si="2"/>
        <v>0.88235294117647056</v>
      </c>
    </row>
    <row r="75" spans="1:4" x14ac:dyDescent="0.25">
      <c r="A75" s="132" t="s">
        <v>341</v>
      </c>
      <c r="B75" s="137">
        <v>0.44444444444444442</v>
      </c>
      <c r="C75" s="137">
        <v>0.44444444444444442</v>
      </c>
      <c r="D75" s="137">
        <f t="shared" si="2"/>
        <v>0.88888888888888884</v>
      </c>
    </row>
    <row r="76" spans="1:4" x14ac:dyDescent="0.25">
      <c r="A76" s="132" t="s">
        <v>54</v>
      </c>
      <c r="B76" s="137">
        <v>0.33333333333333331</v>
      </c>
      <c r="C76" s="137">
        <v>0.55555555555555558</v>
      </c>
      <c r="D76" s="137">
        <f t="shared" si="2"/>
        <v>0.88888888888888884</v>
      </c>
    </row>
    <row r="77" spans="1:4" x14ac:dyDescent="0.25">
      <c r="A77" s="132" t="s">
        <v>26</v>
      </c>
      <c r="B77" s="137">
        <v>0.27586206896551724</v>
      </c>
      <c r="C77" s="137">
        <v>0.62068965517241381</v>
      </c>
      <c r="D77" s="137">
        <f t="shared" si="2"/>
        <v>0.89655172413793105</v>
      </c>
    </row>
    <row r="78" spans="1:4" x14ac:dyDescent="0.25">
      <c r="A78" s="132" t="s">
        <v>22</v>
      </c>
      <c r="B78" s="137">
        <v>0.625</v>
      </c>
      <c r="C78" s="137">
        <v>0.28125</v>
      </c>
      <c r="D78" s="137">
        <f t="shared" si="2"/>
        <v>0.90625</v>
      </c>
    </row>
    <row r="79" spans="1:4" x14ac:dyDescent="0.25">
      <c r="A79" s="132" t="s">
        <v>30</v>
      </c>
      <c r="B79" s="137">
        <v>0.47368421052631576</v>
      </c>
      <c r="C79" s="137">
        <v>0.43859649122807015</v>
      </c>
      <c r="D79" s="137">
        <f t="shared" si="2"/>
        <v>0.91228070175438591</v>
      </c>
    </row>
    <row r="80" spans="1:4" x14ac:dyDescent="0.25">
      <c r="A80" s="132" t="s">
        <v>38</v>
      </c>
      <c r="B80" s="137">
        <v>0.72222222222222221</v>
      </c>
      <c r="C80" s="137">
        <v>0.19444444444444445</v>
      </c>
      <c r="D80" s="137">
        <f t="shared" si="2"/>
        <v>0.91666666666666663</v>
      </c>
    </row>
    <row r="81" spans="1:4" x14ac:dyDescent="0.25">
      <c r="A81" s="140" t="s">
        <v>490</v>
      </c>
      <c r="B81" s="137">
        <v>0.54166666666666663</v>
      </c>
      <c r="C81" s="137">
        <v>0.45833333333333331</v>
      </c>
      <c r="D81" s="137">
        <f t="shared" si="2"/>
        <v>1</v>
      </c>
    </row>
    <row r="82" spans="1:4" x14ac:dyDescent="0.25">
      <c r="A82" s="114"/>
      <c r="B82" s="144"/>
      <c r="C82" s="144"/>
      <c r="D82" s="75"/>
    </row>
    <row r="83" spans="1:4" x14ac:dyDescent="0.25">
      <c r="A83" s="114"/>
      <c r="B83" s="144"/>
      <c r="C83" s="144"/>
      <c r="D83" s="75"/>
    </row>
    <row r="84" spans="1:4" x14ac:dyDescent="0.25">
      <c r="A84" s="114"/>
      <c r="B84" s="144"/>
      <c r="C84" s="144"/>
      <c r="D84" s="75"/>
    </row>
    <row r="85" spans="1:4" x14ac:dyDescent="0.25">
      <c r="A85" s="114"/>
      <c r="B85" s="144"/>
      <c r="C85" s="144"/>
      <c r="D85" s="75"/>
    </row>
    <row r="86" spans="1:4" x14ac:dyDescent="0.25">
      <c r="A86" s="114"/>
      <c r="B86" s="144"/>
      <c r="C86" s="144"/>
      <c r="D86" s="75"/>
    </row>
    <row r="87" spans="1:4" x14ac:dyDescent="0.25">
      <c r="A87" s="114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  <row r="102" spans="2:4" x14ac:dyDescent="0.25">
      <c r="B102" s="75"/>
      <c r="C102" s="75"/>
      <c r="D102" s="75"/>
    </row>
    <row r="103" spans="2:4" x14ac:dyDescent="0.25">
      <c r="B103" s="75"/>
      <c r="C103" s="75"/>
      <c r="D103" s="75"/>
    </row>
    <row r="104" spans="2:4" x14ac:dyDescent="0.25">
      <c r="B104" s="75"/>
      <c r="C104" s="75"/>
      <c r="D104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05"/>
  <sheetViews>
    <sheetView topLeftCell="C43" zoomScale="90" zoomScaleNormal="90" workbookViewId="0">
      <selection activeCell="Y69" sqref="Y69"/>
    </sheetView>
  </sheetViews>
  <sheetFormatPr defaultColWidth="9.140625" defaultRowHeight="15" x14ac:dyDescent="0.25"/>
  <cols>
    <col min="1" max="1" width="25.140625" style="54" customWidth="1"/>
    <col min="2" max="16384" width="9.140625" style="54"/>
  </cols>
  <sheetData>
    <row r="1" spans="1:4" ht="15.75" x14ac:dyDescent="0.25">
      <c r="A1" s="80" t="s">
        <v>210</v>
      </c>
      <c r="D1" s="76" t="s">
        <v>642</v>
      </c>
    </row>
    <row r="4" spans="1:4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4" x14ac:dyDescent="0.25">
      <c r="A5" s="132" t="s">
        <v>485</v>
      </c>
      <c r="B5" s="137">
        <v>0</v>
      </c>
      <c r="C5" s="137">
        <v>0</v>
      </c>
      <c r="D5" s="137">
        <f t="shared" ref="D5:D36" si="0">SUM(B5:C5)</f>
        <v>0</v>
      </c>
    </row>
    <row r="6" spans="1:4" x14ac:dyDescent="0.25">
      <c r="A6" s="132" t="s">
        <v>480</v>
      </c>
      <c r="B6" s="137">
        <v>0</v>
      </c>
      <c r="C6" s="137">
        <v>0</v>
      </c>
      <c r="D6" s="137">
        <f t="shared" si="0"/>
        <v>0</v>
      </c>
    </row>
    <row r="7" spans="1:4" x14ac:dyDescent="0.25">
      <c r="A7" s="132" t="s">
        <v>531</v>
      </c>
      <c r="B7" s="137">
        <v>0</v>
      </c>
      <c r="C7" s="137">
        <v>0</v>
      </c>
      <c r="D7" s="137">
        <f t="shared" si="0"/>
        <v>0</v>
      </c>
    </row>
    <row r="8" spans="1:4" x14ac:dyDescent="0.25">
      <c r="A8" s="132" t="s">
        <v>33</v>
      </c>
      <c r="B8" s="137">
        <v>2.6315789473684209E-2</v>
      </c>
      <c r="C8" s="137">
        <v>7.8947368421052627E-2</v>
      </c>
      <c r="D8" s="137">
        <f t="shared" si="0"/>
        <v>0.10526315789473684</v>
      </c>
    </row>
    <row r="9" spans="1:4" x14ac:dyDescent="0.25">
      <c r="A9" s="132" t="s">
        <v>440</v>
      </c>
      <c r="B9" s="137">
        <v>0</v>
      </c>
      <c r="C9" s="137">
        <v>0.1111111111111111</v>
      </c>
      <c r="D9" s="137">
        <f t="shared" si="0"/>
        <v>0.1111111111111111</v>
      </c>
    </row>
    <row r="10" spans="1:4" x14ac:dyDescent="0.25">
      <c r="A10" s="132" t="s">
        <v>540</v>
      </c>
      <c r="B10" s="137">
        <v>0</v>
      </c>
      <c r="C10" s="137">
        <v>0.1111111111111111</v>
      </c>
      <c r="D10" s="137">
        <f t="shared" si="0"/>
        <v>0.1111111111111111</v>
      </c>
    </row>
    <row r="11" spans="1:4" x14ac:dyDescent="0.25">
      <c r="A11" s="132" t="s">
        <v>50</v>
      </c>
      <c r="B11" s="137">
        <v>0</v>
      </c>
      <c r="C11" s="137">
        <v>0.1111111111111111</v>
      </c>
      <c r="D11" s="137">
        <f t="shared" si="0"/>
        <v>0.1111111111111111</v>
      </c>
    </row>
    <row r="12" spans="1:4" x14ac:dyDescent="0.25">
      <c r="A12" s="132" t="s">
        <v>532</v>
      </c>
      <c r="B12" s="137">
        <v>0</v>
      </c>
      <c r="C12" s="137">
        <v>0.2</v>
      </c>
      <c r="D12" s="137">
        <f t="shared" si="0"/>
        <v>0.2</v>
      </c>
    </row>
    <row r="13" spans="1:4" x14ac:dyDescent="0.25">
      <c r="A13" s="132" t="s">
        <v>119</v>
      </c>
      <c r="B13" s="137">
        <v>0.2</v>
      </c>
      <c r="C13" s="137">
        <v>0</v>
      </c>
      <c r="D13" s="137">
        <f t="shared" si="0"/>
        <v>0.2</v>
      </c>
    </row>
    <row r="14" spans="1:4" x14ac:dyDescent="0.25">
      <c r="A14" s="132" t="s">
        <v>46</v>
      </c>
      <c r="B14" s="137">
        <v>0</v>
      </c>
      <c r="C14" s="137">
        <v>0.2</v>
      </c>
      <c r="D14" s="137">
        <f t="shared" si="0"/>
        <v>0.2</v>
      </c>
    </row>
    <row r="15" spans="1:4" x14ac:dyDescent="0.25">
      <c r="A15" s="132" t="s">
        <v>539</v>
      </c>
      <c r="B15" s="137">
        <v>0.1111111111111111</v>
      </c>
      <c r="C15" s="137">
        <v>0.1111111111111111</v>
      </c>
      <c r="D15" s="137">
        <f t="shared" si="0"/>
        <v>0.22222222222222221</v>
      </c>
    </row>
    <row r="16" spans="1:4" x14ac:dyDescent="0.25">
      <c r="A16" s="132" t="s">
        <v>544</v>
      </c>
      <c r="B16" s="137">
        <v>0</v>
      </c>
      <c r="C16" s="137">
        <v>0.25</v>
      </c>
      <c r="D16" s="137">
        <f t="shared" si="0"/>
        <v>0.25</v>
      </c>
    </row>
    <row r="17" spans="1:4" x14ac:dyDescent="0.25">
      <c r="A17" s="132" t="s">
        <v>534</v>
      </c>
      <c r="B17" s="137">
        <v>0</v>
      </c>
      <c r="C17" s="137">
        <v>0.25</v>
      </c>
      <c r="D17" s="137">
        <f t="shared" si="0"/>
        <v>0.25</v>
      </c>
    </row>
    <row r="18" spans="1:4" x14ac:dyDescent="0.25">
      <c r="A18" s="132" t="s">
        <v>29</v>
      </c>
      <c r="B18" s="137">
        <v>0</v>
      </c>
      <c r="C18" s="137">
        <v>0.2857142857142857</v>
      </c>
      <c r="D18" s="137">
        <f t="shared" si="0"/>
        <v>0.2857142857142857</v>
      </c>
    </row>
    <row r="19" spans="1:4" x14ac:dyDescent="0.25">
      <c r="A19" s="132" t="s">
        <v>49</v>
      </c>
      <c r="B19" s="137">
        <v>7.1428571428571425E-2</v>
      </c>
      <c r="C19" s="137">
        <v>0.21428571428571427</v>
      </c>
      <c r="D19" s="137">
        <f t="shared" si="0"/>
        <v>0.2857142857142857</v>
      </c>
    </row>
    <row r="20" spans="1:4" x14ac:dyDescent="0.25">
      <c r="A20" s="132" t="s">
        <v>244</v>
      </c>
      <c r="B20" s="137">
        <v>0</v>
      </c>
      <c r="C20" s="137">
        <v>0.3</v>
      </c>
      <c r="D20" s="137">
        <f t="shared" si="0"/>
        <v>0.3</v>
      </c>
    </row>
    <row r="21" spans="1:4" x14ac:dyDescent="0.25">
      <c r="A21" s="132" t="s">
        <v>15</v>
      </c>
      <c r="B21" s="137">
        <v>7.4626865671641784E-2</v>
      </c>
      <c r="C21" s="137">
        <v>0.23880597014925373</v>
      </c>
      <c r="D21" s="137">
        <f t="shared" si="0"/>
        <v>0.31343283582089554</v>
      </c>
    </row>
    <row r="22" spans="1:4" x14ac:dyDescent="0.25">
      <c r="A22" s="132" t="s">
        <v>18</v>
      </c>
      <c r="B22" s="137">
        <v>3.5714285714285712E-2</v>
      </c>
      <c r="C22" s="137">
        <v>0.2857142857142857</v>
      </c>
      <c r="D22" s="137">
        <f t="shared" si="0"/>
        <v>0.3214285714285714</v>
      </c>
    </row>
    <row r="23" spans="1:4" x14ac:dyDescent="0.25">
      <c r="A23" s="132" t="s">
        <v>344</v>
      </c>
      <c r="B23" s="137">
        <v>0</v>
      </c>
      <c r="C23" s="137">
        <v>0.33333333333333331</v>
      </c>
      <c r="D23" s="137">
        <f t="shared" si="0"/>
        <v>0.33333333333333331</v>
      </c>
    </row>
    <row r="24" spans="1:4" x14ac:dyDescent="0.25">
      <c r="A24" s="132" t="s">
        <v>541</v>
      </c>
      <c r="B24" s="137">
        <v>0.1111111111111111</v>
      </c>
      <c r="C24" s="137">
        <v>0.22222222222222221</v>
      </c>
      <c r="D24" s="137">
        <f t="shared" si="0"/>
        <v>0.33333333333333331</v>
      </c>
    </row>
    <row r="25" spans="1:4" x14ac:dyDescent="0.25">
      <c r="A25" s="132" t="s">
        <v>27</v>
      </c>
      <c r="B25" s="137">
        <v>4.7619047619047616E-2</v>
      </c>
      <c r="C25" s="137">
        <v>0.33333333333333331</v>
      </c>
      <c r="D25" s="137">
        <f t="shared" si="0"/>
        <v>0.38095238095238093</v>
      </c>
    </row>
    <row r="26" spans="1:4" x14ac:dyDescent="0.25">
      <c r="A26" s="132" t="s">
        <v>516</v>
      </c>
      <c r="B26" s="137">
        <v>0</v>
      </c>
      <c r="C26" s="137">
        <v>0.4</v>
      </c>
      <c r="D26" s="137">
        <f t="shared" si="0"/>
        <v>0.4</v>
      </c>
    </row>
    <row r="27" spans="1:4" x14ac:dyDescent="0.25">
      <c r="A27" s="132" t="s">
        <v>474</v>
      </c>
      <c r="B27" s="137">
        <v>0</v>
      </c>
      <c r="C27" s="137">
        <v>0.44444444444444442</v>
      </c>
      <c r="D27" s="137">
        <f t="shared" si="0"/>
        <v>0.44444444444444442</v>
      </c>
    </row>
    <row r="28" spans="1:4" x14ac:dyDescent="0.25">
      <c r="A28" s="132" t="s">
        <v>23</v>
      </c>
      <c r="B28" s="137">
        <v>0.13333333333333333</v>
      </c>
      <c r="C28" s="137">
        <v>0.33333333333333331</v>
      </c>
      <c r="D28" s="137">
        <f t="shared" si="0"/>
        <v>0.46666666666666667</v>
      </c>
    </row>
    <row r="29" spans="1:4" x14ac:dyDescent="0.25">
      <c r="A29" s="132" t="s">
        <v>37</v>
      </c>
      <c r="B29" s="137">
        <v>6.6666666666666666E-2</v>
      </c>
      <c r="C29" s="137">
        <v>0.4</v>
      </c>
      <c r="D29" s="137">
        <f t="shared" si="0"/>
        <v>0.46666666666666667</v>
      </c>
    </row>
    <row r="30" spans="1:4" x14ac:dyDescent="0.25">
      <c r="A30" s="132" t="s">
        <v>20</v>
      </c>
      <c r="B30" s="137">
        <v>0.14035087719298245</v>
      </c>
      <c r="C30" s="137">
        <v>0.35087719298245612</v>
      </c>
      <c r="D30" s="137">
        <f t="shared" si="0"/>
        <v>0.49122807017543857</v>
      </c>
    </row>
    <row r="31" spans="1:4" x14ac:dyDescent="0.25">
      <c r="A31" s="132" t="s">
        <v>341</v>
      </c>
      <c r="B31" s="137">
        <v>0.2</v>
      </c>
      <c r="C31" s="137">
        <v>0.3</v>
      </c>
      <c r="D31" s="137">
        <f t="shared" si="0"/>
        <v>0.5</v>
      </c>
    </row>
    <row r="32" spans="1:4" x14ac:dyDescent="0.25">
      <c r="A32" s="132" t="s">
        <v>246</v>
      </c>
      <c r="B32" s="137">
        <v>0.16666666666666666</v>
      </c>
      <c r="C32" s="137">
        <v>0.33333333333333331</v>
      </c>
      <c r="D32" s="137">
        <f t="shared" si="0"/>
        <v>0.5</v>
      </c>
    </row>
    <row r="33" spans="1:4" x14ac:dyDescent="0.25">
      <c r="A33" s="132" t="s">
        <v>19</v>
      </c>
      <c r="B33" s="137">
        <v>3.8461538461538464E-2</v>
      </c>
      <c r="C33" s="137">
        <v>0.46153846153846156</v>
      </c>
      <c r="D33" s="137">
        <f t="shared" si="0"/>
        <v>0.5</v>
      </c>
    </row>
    <row r="34" spans="1:4" x14ac:dyDescent="0.25">
      <c r="A34" s="132" t="s">
        <v>542</v>
      </c>
      <c r="B34" s="137">
        <v>8.3333333333333329E-2</v>
      </c>
      <c r="C34" s="137">
        <v>0.41666666666666669</v>
      </c>
      <c r="D34" s="137">
        <f t="shared" si="0"/>
        <v>0.5</v>
      </c>
    </row>
    <row r="35" spans="1:4" x14ac:dyDescent="0.25">
      <c r="A35" s="132" t="s">
        <v>136</v>
      </c>
      <c r="B35" s="137">
        <v>8.3333333333333329E-2</v>
      </c>
      <c r="C35" s="137">
        <v>0.41666666666666669</v>
      </c>
      <c r="D35" s="137">
        <f t="shared" si="0"/>
        <v>0.5</v>
      </c>
    </row>
    <row r="36" spans="1:4" x14ac:dyDescent="0.25">
      <c r="A36" s="132" t="s">
        <v>508</v>
      </c>
      <c r="B36" s="137">
        <v>0.16666666666666666</v>
      </c>
      <c r="C36" s="137">
        <v>0.33333333333333331</v>
      </c>
      <c r="D36" s="137">
        <f t="shared" si="0"/>
        <v>0.5</v>
      </c>
    </row>
    <row r="37" spans="1:4" x14ac:dyDescent="0.25">
      <c r="A37" s="132" t="s">
        <v>47</v>
      </c>
      <c r="B37" s="137">
        <v>0.1</v>
      </c>
      <c r="C37" s="137">
        <v>0.4</v>
      </c>
      <c r="D37" s="137">
        <f t="shared" ref="D37:D68" si="1">SUM(B37:C37)</f>
        <v>0.5</v>
      </c>
    </row>
    <row r="38" spans="1:4" x14ac:dyDescent="0.25">
      <c r="A38" s="132" t="s">
        <v>51</v>
      </c>
      <c r="B38" s="137">
        <v>0.1</v>
      </c>
      <c r="C38" s="137">
        <v>0.43333333333333335</v>
      </c>
      <c r="D38" s="137">
        <f t="shared" si="1"/>
        <v>0.53333333333333333</v>
      </c>
    </row>
    <row r="39" spans="1:4" x14ac:dyDescent="0.25">
      <c r="A39" s="132" t="s">
        <v>35</v>
      </c>
      <c r="B39" s="137">
        <v>0.14814814814814814</v>
      </c>
      <c r="C39" s="137">
        <v>0.40740740740740738</v>
      </c>
      <c r="D39" s="137">
        <f t="shared" si="1"/>
        <v>0.55555555555555558</v>
      </c>
    </row>
    <row r="40" spans="1:4" x14ac:dyDescent="0.25">
      <c r="A40" s="132" t="s">
        <v>530</v>
      </c>
      <c r="B40" s="137">
        <v>8.6956521739130432E-2</v>
      </c>
      <c r="C40" s="137">
        <v>0.47826086956521741</v>
      </c>
      <c r="D40" s="137">
        <f t="shared" si="1"/>
        <v>0.56521739130434789</v>
      </c>
    </row>
    <row r="41" spans="1:4" x14ac:dyDescent="0.25">
      <c r="A41" s="132" t="s">
        <v>343</v>
      </c>
      <c r="B41" s="137">
        <v>0.14285714285714285</v>
      </c>
      <c r="C41" s="137">
        <v>0.42857142857142855</v>
      </c>
      <c r="D41" s="137">
        <f t="shared" si="1"/>
        <v>0.5714285714285714</v>
      </c>
    </row>
    <row r="42" spans="1:4" x14ac:dyDescent="0.25">
      <c r="A42" s="132" t="s">
        <v>488</v>
      </c>
      <c r="B42" s="137">
        <v>0.42857142857142855</v>
      </c>
      <c r="C42" s="137">
        <v>0.14285714285714285</v>
      </c>
      <c r="D42" s="137">
        <f t="shared" si="1"/>
        <v>0.5714285714285714</v>
      </c>
    </row>
    <row r="43" spans="1:4" x14ac:dyDescent="0.25">
      <c r="A43" s="132" t="s">
        <v>537</v>
      </c>
      <c r="B43" s="137">
        <v>0.2857142857142857</v>
      </c>
      <c r="C43" s="137">
        <v>0.2857142857142857</v>
      </c>
      <c r="D43" s="137">
        <f t="shared" si="1"/>
        <v>0.5714285714285714</v>
      </c>
    </row>
    <row r="44" spans="1:4" x14ac:dyDescent="0.25">
      <c r="A44" s="132" t="s">
        <v>41</v>
      </c>
      <c r="B44" s="137">
        <v>5.2631578947368418E-2</v>
      </c>
      <c r="C44" s="137">
        <v>0.52631578947368418</v>
      </c>
      <c r="D44" s="137">
        <f t="shared" si="1"/>
        <v>0.57894736842105265</v>
      </c>
    </row>
    <row r="45" spans="1:4" x14ac:dyDescent="0.25">
      <c r="A45" s="132" t="s">
        <v>16</v>
      </c>
      <c r="B45" s="137">
        <v>0.12903225806451613</v>
      </c>
      <c r="C45" s="137">
        <v>0.45161290322580644</v>
      </c>
      <c r="D45" s="137">
        <f t="shared" si="1"/>
        <v>0.58064516129032251</v>
      </c>
    </row>
    <row r="46" spans="1:4" x14ac:dyDescent="0.25">
      <c r="A46" s="141" t="s">
        <v>55</v>
      </c>
      <c r="B46" s="137">
        <v>5.8823529411764705E-2</v>
      </c>
      <c r="C46" s="137">
        <v>0.52941176470588236</v>
      </c>
      <c r="D46" s="137">
        <f t="shared" si="1"/>
        <v>0.58823529411764708</v>
      </c>
    </row>
    <row r="47" spans="1:4" x14ac:dyDescent="0.25">
      <c r="A47" s="132" t="s">
        <v>538</v>
      </c>
      <c r="B47" s="137">
        <v>0</v>
      </c>
      <c r="C47" s="137">
        <v>0.6</v>
      </c>
      <c r="D47" s="137">
        <f t="shared" si="1"/>
        <v>0.6</v>
      </c>
    </row>
    <row r="48" spans="1:4" x14ac:dyDescent="0.25">
      <c r="A48" s="132" t="s">
        <v>627</v>
      </c>
      <c r="B48" s="137">
        <v>0.1</v>
      </c>
      <c r="C48" s="137">
        <v>0.5</v>
      </c>
      <c r="D48" s="137">
        <f t="shared" si="1"/>
        <v>0.6</v>
      </c>
    </row>
    <row r="49" spans="1:4" x14ac:dyDescent="0.25">
      <c r="A49" s="132" t="s">
        <v>194</v>
      </c>
      <c r="B49" s="137">
        <v>0.2</v>
      </c>
      <c r="C49" s="137">
        <v>0.4</v>
      </c>
      <c r="D49" s="137">
        <f t="shared" si="1"/>
        <v>0.60000000000000009</v>
      </c>
    </row>
    <row r="50" spans="1:4" x14ac:dyDescent="0.25">
      <c r="A50" s="132" t="s">
        <v>34</v>
      </c>
      <c r="B50" s="137">
        <v>0.16666666666666666</v>
      </c>
      <c r="C50" s="137">
        <v>0.44444444444444442</v>
      </c>
      <c r="D50" s="137">
        <f t="shared" si="1"/>
        <v>0.61111111111111105</v>
      </c>
    </row>
    <row r="51" spans="1:4" x14ac:dyDescent="0.25">
      <c r="A51" s="132" t="s">
        <v>482</v>
      </c>
      <c r="B51" s="137">
        <v>0.22222222222222221</v>
      </c>
      <c r="C51" s="137">
        <v>0.3888888888888889</v>
      </c>
      <c r="D51" s="137">
        <f t="shared" si="1"/>
        <v>0.61111111111111116</v>
      </c>
    </row>
    <row r="52" spans="1:4" x14ac:dyDescent="0.25">
      <c r="A52" s="145" t="s">
        <v>513</v>
      </c>
      <c r="B52" s="144">
        <v>0</v>
      </c>
      <c r="C52" s="144">
        <v>0.625</v>
      </c>
      <c r="D52" s="137">
        <f t="shared" si="1"/>
        <v>0.625</v>
      </c>
    </row>
    <row r="53" spans="1:4" x14ac:dyDescent="0.25">
      <c r="A53" s="132" t="s">
        <v>543</v>
      </c>
      <c r="B53" s="137">
        <v>0.25</v>
      </c>
      <c r="C53" s="137">
        <v>0.375</v>
      </c>
      <c r="D53" s="137">
        <f t="shared" si="1"/>
        <v>0.625</v>
      </c>
    </row>
    <row r="54" spans="1:4" x14ac:dyDescent="0.25">
      <c r="A54" s="132" t="s">
        <v>468</v>
      </c>
      <c r="B54" s="137">
        <v>0.125</v>
      </c>
      <c r="C54" s="137">
        <v>0.5</v>
      </c>
      <c r="D54" s="137">
        <f t="shared" si="1"/>
        <v>0.625</v>
      </c>
    </row>
    <row r="55" spans="1:4" x14ac:dyDescent="0.25">
      <c r="A55" s="132" t="s">
        <v>535</v>
      </c>
      <c r="B55" s="137">
        <v>0</v>
      </c>
      <c r="C55" s="137">
        <v>0.625</v>
      </c>
      <c r="D55" s="137">
        <f t="shared" si="1"/>
        <v>0.625</v>
      </c>
    </row>
    <row r="56" spans="1:4" x14ac:dyDescent="0.25">
      <c r="A56" s="132" t="s">
        <v>517</v>
      </c>
      <c r="B56" s="137">
        <v>0</v>
      </c>
      <c r="C56" s="137">
        <v>0.63636363636363635</v>
      </c>
      <c r="D56" s="137">
        <f t="shared" si="1"/>
        <v>0.63636363636363635</v>
      </c>
    </row>
    <row r="57" spans="1:4" x14ac:dyDescent="0.25">
      <c r="A57" s="132" t="s">
        <v>48</v>
      </c>
      <c r="B57" s="137">
        <v>9.0909090909090912E-2</v>
      </c>
      <c r="C57" s="137">
        <v>0.54545454545454541</v>
      </c>
      <c r="D57" s="137">
        <f t="shared" si="1"/>
        <v>0.63636363636363635</v>
      </c>
    </row>
    <row r="58" spans="1:4" x14ac:dyDescent="0.25">
      <c r="A58" s="132" t="s">
        <v>25</v>
      </c>
      <c r="B58" s="137">
        <v>0.2857142857142857</v>
      </c>
      <c r="C58" s="137">
        <v>0.37142857142857144</v>
      </c>
      <c r="D58" s="137">
        <f t="shared" si="1"/>
        <v>0.65714285714285714</v>
      </c>
    </row>
    <row r="59" spans="1:4" x14ac:dyDescent="0.25">
      <c r="A59" s="132" t="s">
        <v>54</v>
      </c>
      <c r="B59" s="137">
        <v>0.26315789473684209</v>
      </c>
      <c r="C59" s="137">
        <v>0.42105263157894735</v>
      </c>
      <c r="D59" s="137">
        <f t="shared" si="1"/>
        <v>0.68421052631578938</v>
      </c>
    </row>
    <row r="60" spans="1:4" x14ac:dyDescent="0.25">
      <c r="A60" s="132" t="s">
        <v>36</v>
      </c>
      <c r="B60" s="137">
        <v>0.25</v>
      </c>
      <c r="C60" s="137">
        <v>0.4375</v>
      </c>
      <c r="D60" s="137">
        <f t="shared" si="1"/>
        <v>0.6875</v>
      </c>
    </row>
    <row r="61" spans="1:4" x14ac:dyDescent="0.25">
      <c r="A61" s="132" t="s">
        <v>43</v>
      </c>
      <c r="B61" s="137">
        <v>0.35</v>
      </c>
      <c r="C61" s="137">
        <v>0.35</v>
      </c>
      <c r="D61" s="137">
        <f t="shared" si="1"/>
        <v>0.7</v>
      </c>
    </row>
    <row r="62" spans="1:4" x14ac:dyDescent="0.25">
      <c r="A62" s="132" t="s">
        <v>478</v>
      </c>
      <c r="B62" s="137">
        <v>0.35294117647058826</v>
      </c>
      <c r="C62" s="137">
        <v>0.35294117647058826</v>
      </c>
      <c r="D62" s="137">
        <f t="shared" si="1"/>
        <v>0.70588235294117652</v>
      </c>
    </row>
    <row r="63" spans="1:4" x14ac:dyDescent="0.25">
      <c r="A63" s="132" t="s">
        <v>14</v>
      </c>
      <c r="B63" s="137">
        <v>0.17647058823529413</v>
      </c>
      <c r="C63" s="137">
        <v>0.52941176470588236</v>
      </c>
      <c r="D63" s="137">
        <f t="shared" si="1"/>
        <v>0.70588235294117652</v>
      </c>
    </row>
    <row r="64" spans="1:4" x14ac:dyDescent="0.25">
      <c r="A64" s="132" t="s">
        <v>21</v>
      </c>
      <c r="B64" s="137">
        <v>0.3125</v>
      </c>
      <c r="C64" s="137">
        <v>0.39583333333333331</v>
      </c>
      <c r="D64" s="137">
        <f t="shared" si="1"/>
        <v>0.70833333333333326</v>
      </c>
    </row>
    <row r="65" spans="1:4" x14ac:dyDescent="0.25">
      <c r="A65" s="132" t="s">
        <v>26</v>
      </c>
      <c r="B65" s="137">
        <v>0.2413793103448276</v>
      </c>
      <c r="C65" s="137">
        <v>0.48275862068965519</v>
      </c>
      <c r="D65" s="137">
        <f t="shared" si="1"/>
        <v>0.72413793103448276</v>
      </c>
    </row>
    <row r="66" spans="1:4" x14ac:dyDescent="0.25">
      <c r="A66" s="132" t="s">
        <v>31</v>
      </c>
      <c r="B66" s="137">
        <v>0.2</v>
      </c>
      <c r="C66" s="137">
        <v>0.53333333333333333</v>
      </c>
      <c r="D66" s="137">
        <f t="shared" si="1"/>
        <v>0.73333333333333339</v>
      </c>
    </row>
    <row r="67" spans="1:4" x14ac:dyDescent="0.25">
      <c r="A67" s="132" t="s">
        <v>52</v>
      </c>
      <c r="B67" s="137">
        <v>0.14705882352941177</v>
      </c>
      <c r="C67" s="137">
        <v>0.58823529411764708</v>
      </c>
      <c r="D67" s="137">
        <f t="shared" si="1"/>
        <v>0.73529411764705888</v>
      </c>
    </row>
    <row r="68" spans="1:4" x14ac:dyDescent="0.25">
      <c r="A68" s="132" t="s">
        <v>28</v>
      </c>
      <c r="B68" s="137">
        <v>0.125</v>
      </c>
      <c r="C68" s="137">
        <v>0.625</v>
      </c>
      <c r="D68" s="137">
        <f t="shared" si="1"/>
        <v>0.75</v>
      </c>
    </row>
    <row r="69" spans="1:4" x14ac:dyDescent="0.25">
      <c r="A69" s="132" t="s">
        <v>533</v>
      </c>
      <c r="B69" s="137">
        <v>7.6923076923076927E-2</v>
      </c>
      <c r="C69" s="137">
        <v>0.69230769230769229</v>
      </c>
      <c r="D69" s="137">
        <f t="shared" ref="D69:D81" si="2">SUM(B69:C69)</f>
        <v>0.76923076923076916</v>
      </c>
    </row>
    <row r="70" spans="1:4" x14ac:dyDescent="0.25">
      <c r="A70" s="132" t="s">
        <v>22</v>
      </c>
      <c r="B70" s="137">
        <v>0.4375</v>
      </c>
      <c r="C70" s="137">
        <v>0.34375</v>
      </c>
      <c r="D70" s="137">
        <f t="shared" si="2"/>
        <v>0.78125</v>
      </c>
    </row>
    <row r="71" spans="1:4" x14ac:dyDescent="0.25">
      <c r="A71" s="132" t="s">
        <v>44</v>
      </c>
      <c r="B71" s="137">
        <v>0.5</v>
      </c>
      <c r="C71" s="137">
        <v>0.2857142857142857</v>
      </c>
      <c r="D71" s="137">
        <f t="shared" si="2"/>
        <v>0.7857142857142857</v>
      </c>
    </row>
    <row r="72" spans="1:4" x14ac:dyDescent="0.25">
      <c r="A72" s="132" t="s">
        <v>536</v>
      </c>
      <c r="B72" s="137">
        <v>0.1</v>
      </c>
      <c r="C72" s="137">
        <v>0.7</v>
      </c>
      <c r="D72" s="137">
        <f t="shared" si="2"/>
        <v>0.79999999999999993</v>
      </c>
    </row>
    <row r="73" spans="1:4" x14ac:dyDescent="0.25">
      <c r="A73" s="132" t="s">
        <v>529</v>
      </c>
      <c r="B73" s="137">
        <v>0.13636363636363635</v>
      </c>
      <c r="C73" s="137">
        <v>0.68181818181818177</v>
      </c>
      <c r="D73" s="137">
        <f t="shared" si="2"/>
        <v>0.81818181818181812</v>
      </c>
    </row>
    <row r="74" spans="1:4" x14ac:dyDescent="0.25">
      <c r="A74" s="132" t="s">
        <v>30</v>
      </c>
      <c r="B74" s="137">
        <v>0.33333333333333331</v>
      </c>
      <c r="C74" s="137">
        <v>0.49122807017543857</v>
      </c>
      <c r="D74" s="137">
        <f t="shared" si="2"/>
        <v>0.82456140350877183</v>
      </c>
    </row>
    <row r="75" spans="1:4" x14ac:dyDescent="0.25">
      <c r="A75" s="132" t="s">
        <v>38</v>
      </c>
      <c r="B75" s="137">
        <v>0.3783783783783784</v>
      </c>
      <c r="C75" s="137">
        <v>0.45945945945945948</v>
      </c>
      <c r="D75" s="137">
        <f t="shared" si="2"/>
        <v>0.83783783783783794</v>
      </c>
    </row>
    <row r="76" spans="1:4" x14ac:dyDescent="0.25">
      <c r="A76" s="132" t="s">
        <v>626</v>
      </c>
      <c r="B76" s="137">
        <v>0.40740740740740738</v>
      </c>
      <c r="C76" s="137">
        <v>0.44444444444444442</v>
      </c>
      <c r="D76" s="137">
        <f t="shared" si="2"/>
        <v>0.85185185185185186</v>
      </c>
    </row>
    <row r="77" spans="1:4" x14ac:dyDescent="0.25">
      <c r="A77" s="132" t="s">
        <v>245</v>
      </c>
      <c r="B77" s="137">
        <v>0.14285714285714285</v>
      </c>
      <c r="C77" s="137">
        <v>0.7142857142857143</v>
      </c>
      <c r="D77" s="137">
        <f t="shared" si="2"/>
        <v>0.85714285714285721</v>
      </c>
    </row>
    <row r="78" spans="1:4" x14ac:dyDescent="0.25">
      <c r="A78" s="132" t="s">
        <v>441</v>
      </c>
      <c r="B78" s="137">
        <v>8.3333333333333329E-2</v>
      </c>
      <c r="C78" s="137">
        <v>0.83333333333333337</v>
      </c>
      <c r="D78" s="137">
        <f t="shared" si="2"/>
        <v>0.91666666666666674</v>
      </c>
    </row>
    <row r="79" spans="1:4" x14ac:dyDescent="0.25">
      <c r="A79" s="132" t="s">
        <v>490</v>
      </c>
      <c r="B79" s="137">
        <v>0.5</v>
      </c>
      <c r="C79" s="137">
        <v>0.45833333333333331</v>
      </c>
      <c r="D79" s="137">
        <f t="shared" si="2"/>
        <v>0.95833333333333326</v>
      </c>
    </row>
    <row r="80" spans="1:4" x14ac:dyDescent="0.25">
      <c r="A80" s="132" t="s">
        <v>467</v>
      </c>
      <c r="B80" s="137">
        <v>0.125</v>
      </c>
      <c r="C80" s="137">
        <v>0.875</v>
      </c>
      <c r="D80" s="137">
        <f t="shared" si="2"/>
        <v>1</v>
      </c>
    </row>
    <row r="81" spans="1:4" x14ac:dyDescent="0.25">
      <c r="A81" s="140" t="s">
        <v>466</v>
      </c>
      <c r="B81" s="137">
        <v>0.2</v>
      </c>
      <c r="C81" s="137">
        <v>0.8</v>
      </c>
      <c r="D81" s="137">
        <f t="shared" si="2"/>
        <v>1</v>
      </c>
    </row>
    <row r="82" spans="1:4" x14ac:dyDescent="0.25">
      <c r="A82" s="143"/>
      <c r="B82" s="144"/>
      <c r="C82" s="144"/>
      <c r="D82" s="75"/>
    </row>
    <row r="83" spans="1:4" x14ac:dyDescent="0.25">
      <c r="A83" s="143"/>
      <c r="B83" s="144"/>
      <c r="C83" s="144"/>
      <c r="D83" s="75"/>
    </row>
    <row r="84" spans="1:4" x14ac:dyDescent="0.25">
      <c r="A84" s="143"/>
      <c r="B84" s="144"/>
      <c r="C84" s="144"/>
      <c r="D84" s="75"/>
    </row>
    <row r="85" spans="1:4" x14ac:dyDescent="0.25">
      <c r="A85" s="143"/>
      <c r="B85" s="144"/>
      <c r="C85" s="144"/>
      <c r="D85" s="75"/>
    </row>
    <row r="86" spans="1:4" x14ac:dyDescent="0.25">
      <c r="A86" s="143"/>
      <c r="B86" s="144"/>
      <c r="C86" s="144"/>
      <c r="D86" s="75"/>
    </row>
    <row r="87" spans="1:4" x14ac:dyDescent="0.25">
      <c r="A87" s="130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  <row r="102" spans="2:4" x14ac:dyDescent="0.25">
      <c r="B102" s="75"/>
      <c r="C102" s="75"/>
      <c r="D102" s="75"/>
    </row>
    <row r="103" spans="2:4" x14ac:dyDescent="0.25">
      <c r="B103" s="75"/>
      <c r="C103" s="75"/>
      <c r="D103" s="75"/>
    </row>
    <row r="104" spans="2:4" x14ac:dyDescent="0.25">
      <c r="B104" s="75"/>
      <c r="C104" s="75"/>
      <c r="D104" s="75"/>
    </row>
    <row r="105" spans="2:4" x14ac:dyDescent="0.25">
      <c r="B105" s="75"/>
      <c r="C105" s="75"/>
      <c r="D105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2"/>
  <sheetViews>
    <sheetView zoomScale="85" zoomScaleNormal="85" workbookViewId="0">
      <selection activeCell="C30" sqref="C30"/>
    </sheetView>
  </sheetViews>
  <sheetFormatPr defaultColWidth="8.85546875" defaultRowHeight="15" x14ac:dyDescent="0.25"/>
  <cols>
    <col min="1" max="1" width="24.85546875" bestFit="1" customWidth="1"/>
  </cols>
  <sheetData>
    <row r="1" spans="1:5" x14ac:dyDescent="0.25">
      <c r="A1" s="80" t="s">
        <v>210</v>
      </c>
    </row>
    <row r="3" spans="1:5" ht="15.75" x14ac:dyDescent="0.25">
      <c r="E3" s="3" t="s">
        <v>527</v>
      </c>
    </row>
    <row r="4" spans="1:5" x14ac:dyDescent="0.25">
      <c r="A4" s="1" t="s">
        <v>0</v>
      </c>
      <c r="B4" s="2">
        <v>0.43609022556390975</v>
      </c>
    </row>
    <row r="5" spans="1:5" x14ac:dyDescent="0.25">
      <c r="A5" s="1" t="s">
        <v>1</v>
      </c>
      <c r="B5" s="2">
        <v>0.13157894736842105</v>
      </c>
    </row>
    <row r="6" spans="1:5" x14ac:dyDescent="0.25">
      <c r="A6" s="1" t="s">
        <v>2</v>
      </c>
      <c r="B6" s="2">
        <v>0.13909774436090225</v>
      </c>
    </row>
    <row r="7" spans="1:5" x14ac:dyDescent="0.25">
      <c r="A7" s="1" t="s">
        <v>3</v>
      </c>
      <c r="B7" s="2">
        <v>0.10902255639097744</v>
      </c>
    </row>
    <row r="8" spans="1:5" x14ac:dyDescent="0.25">
      <c r="A8" s="1" t="s">
        <v>4</v>
      </c>
      <c r="B8" s="2">
        <v>7.1428571428571425E-2</v>
      </c>
    </row>
    <row r="9" spans="1:5" x14ac:dyDescent="0.25">
      <c r="A9" s="1" t="s">
        <v>5</v>
      </c>
      <c r="B9" s="2">
        <v>0.11278195488721804</v>
      </c>
    </row>
    <row r="11" spans="1:5" x14ac:dyDescent="0.25">
      <c r="B11" s="57"/>
    </row>
    <row r="12" spans="1:5" x14ac:dyDescent="0.25">
      <c r="B12" s="57"/>
    </row>
  </sheetData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04"/>
  <sheetViews>
    <sheetView topLeftCell="C1" zoomScale="80" zoomScaleNormal="80" workbookViewId="0">
      <selection activeCell="I59" sqref="I59"/>
    </sheetView>
  </sheetViews>
  <sheetFormatPr defaultColWidth="9.140625" defaultRowHeight="15" x14ac:dyDescent="0.25"/>
  <cols>
    <col min="1" max="1" width="29.42578125" style="54" customWidth="1"/>
    <col min="2" max="16384" width="9.140625" style="54"/>
  </cols>
  <sheetData>
    <row r="1" spans="1:4" ht="15.75" x14ac:dyDescent="0.25">
      <c r="A1" s="80" t="s">
        <v>210</v>
      </c>
      <c r="D1" s="76" t="s">
        <v>641</v>
      </c>
    </row>
    <row r="4" spans="1:4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4" x14ac:dyDescent="0.25">
      <c r="A5" s="132" t="s">
        <v>540</v>
      </c>
      <c r="B5" s="137">
        <v>0</v>
      </c>
      <c r="C5" s="137">
        <v>0</v>
      </c>
      <c r="D5" s="137">
        <f t="shared" ref="D5:D36" si="0">SUM(B5:C5)</f>
        <v>0</v>
      </c>
    </row>
    <row r="6" spans="1:4" x14ac:dyDescent="0.25">
      <c r="A6" s="132" t="s">
        <v>474</v>
      </c>
      <c r="B6" s="137">
        <v>0</v>
      </c>
      <c r="C6" s="137">
        <v>0</v>
      </c>
      <c r="D6" s="137">
        <f t="shared" si="0"/>
        <v>0</v>
      </c>
    </row>
    <row r="7" spans="1:4" x14ac:dyDescent="0.25">
      <c r="A7" s="132" t="s">
        <v>485</v>
      </c>
      <c r="B7" s="137">
        <v>0</v>
      </c>
      <c r="C7" s="137">
        <v>0</v>
      </c>
      <c r="D7" s="137">
        <f t="shared" si="0"/>
        <v>0</v>
      </c>
    </row>
    <row r="8" spans="1:4" x14ac:dyDescent="0.25">
      <c r="A8" s="132" t="s">
        <v>480</v>
      </c>
      <c r="B8" s="137">
        <v>0</v>
      </c>
      <c r="C8" s="137">
        <v>0</v>
      </c>
      <c r="D8" s="137">
        <f t="shared" si="0"/>
        <v>0</v>
      </c>
    </row>
    <row r="9" spans="1:4" x14ac:dyDescent="0.25">
      <c r="A9" s="132" t="s">
        <v>46</v>
      </c>
      <c r="B9" s="137">
        <v>0</v>
      </c>
      <c r="C9" s="137">
        <v>6.6666666666666666E-2</v>
      </c>
      <c r="D9" s="137">
        <f t="shared" si="0"/>
        <v>6.6666666666666666E-2</v>
      </c>
    </row>
    <row r="10" spans="1:4" x14ac:dyDescent="0.25">
      <c r="A10" s="132" t="s">
        <v>531</v>
      </c>
      <c r="B10" s="137">
        <v>0</v>
      </c>
      <c r="C10" s="137">
        <v>0.13333333333333333</v>
      </c>
      <c r="D10" s="137">
        <f t="shared" si="0"/>
        <v>0.13333333333333333</v>
      </c>
    </row>
    <row r="11" spans="1:4" x14ac:dyDescent="0.25">
      <c r="A11" s="132" t="s">
        <v>33</v>
      </c>
      <c r="B11" s="137">
        <v>2.7777777777777776E-2</v>
      </c>
      <c r="C11" s="137">
        <v>0.16666666666666666</v>
      </c>
      <c r="D11" s="137">
        <f t="shared" si="0"/>
        <v>0.19444444444444442</v>
      </c>
    </row>
    <row r="12" spans="1:4" x14ac:dyDescent="0.25">
      <c r="A12" s="132" t="s">
        <v>532</v>
      </c>
      <c r="B12" s="137">
        <v>0</v>
      </c>
      <c r="C12" s="137">
        <v>0.2</v>
      </c>
      <c r="D12" s="137">
        <f t="shared" si="0"/>
        <v>0.2</v>
      </c>
    </row>
    <row r="13" spans="1:4" x14ac:dyDescent="0.25">
      <c r="A13" s="132" t="s">
        <v>119</v>
      </c>
      <c r="B13" s="137">
        <v>0</v>
      </c>
      <c r="C13" s="137">
        <v>0.2</v>
      </c>
      <c r="D13" s="137">
        <f t="shared" si="0"/>
        <v>0.2</v>
      </c>
    </row>
    <row r="14" spans="1:4" x14ac:dyDescent="0.25">
      <c r="A14" s="132" t="s">
        <v>344</v>
      </c>
      <c r="B14" s="137">
        <v>0</v>
      </c>
      <c r="C14" s="137">
        <v>0.22222222222222221</v>
      </c>
      <c r="D14" s="137">
        <f t="shared" si="0"/>
        <v>0.22222222222222221</v>
      </c>
    </row>
    <row r="15" spans="1:4" x14ac:dyDescent="0.25">
      <c r="A15" s="132" t="s">
        <v>543</v>
      </c>
      <c r="B15" s="137">
        <v>0.125</v>
      </c>
      <c r="C15" s="137">
        <v>0.125</v>
      </c>
      <c r="D15" s="137">
        <f t="shared" si="0"/>
        <v>0.25</v>
      </c>
    </row>
    <row r="16" spans="1:4" x14ac:dyDescent="0.25">
      <c r="A16" s="132" t="s">
        <v>50</v>
      </c>
      <c r="B16" s="137">
        <v>5.5555555555555552E-2</v>
      </c>
      <c r="C16" s="137">
        <v>0.22222222222222221</v>
      </c>
      <c r="D16" s="137">
        <f t="shared" si="0"/>
        <v>0.27777777777777779</v>
      </c>
    </row>
    <row r="17" spans="1:4" x14ac:dyDescent="0.25">
      <c r="A17" s="132" t="s">
        <v>244</v>
      </c>
      <c r="B17" s="137">
        <v>0</v>
      </c>
      <c r="C17" s="137">
        <v>0.3</v>
      </c>
      <c r="D17" s="137">
        <f t="shared" si="0"/>
        <v>0.3</v>
      </c>
    </row>
    <row r="18" spans="1:4" x14ac:dyDescent="0.25">
      <c r="A18" s="132" t="s">
        <v>516</v>
      </c>
      <c r="B18" s="137">
        <v>0</v>
      </c>
      <c r="C18" s="137">
        <v>0.3</v>
      </c>
      <c r="D18" s="137">
        <f t="shared" si="0"/>
        <v>0.3</v>
      </c>
    </row>
    <row r="19" spans="1:4" x14ac:dyDescent="0.25">
      <c r="A19" s="132" t="s">
        <v>41</v>
      </c>
      <c r="B19" s="137">
        <v>0.10526315789473684</v>
      </c>
      <c r="C19" s="137">
        <v>0.21052631578947367</v>
      </c>
      <c r="D19" s="137">
        <f t="shared" si="0"/>
        <v>0.31578947368421051</v>
      </c>
    </row>
    <row r="20" spans="1:4" x14ac:dyDescent="0.25">
      <c r="A20" s="132" t="s">
        <v>539</v>
      </c>
      <c r="B20" s="137">
        <v>0.1111111111111111</v>
      </c>
      <c r="C20" s="137">
        <v>0.22222222222222221</v>
      </c>
      <c r="D20" s="137">
        <f t="shared" si="0"/>
        <v>0.33333333333333331</v>
      </c>
    </row>
    <row r="21" spans="1:4" x14ac:dyDescent="0.25">
      <c r="A21" s="132" t="s">
        <v>29</v>
      </c>
      <c r="B21" s="137">
        <v>0</v>
      </c>
      <c r="C21" s="137">
        <v>0.35</v>
      </c>
      <c r="D21" s="137">
        <f t="shared" si="0"/>
        <v>0.35</v>
      </c>
    </row>
    <row r="22" spans="1:4" x14ac:dyDescent="0.25">
      <c r="A22" s="132" t="s">
        <v>18</v>
      </c>
      <c r="B22" s="137">
        <v>0</v>
      </c>
      <c r="C22" s="137">
        <v>0.35714285714285715</v>
      </c>
      <c r="D22" s="137">
        <f t="shared" si="0"/>
        <v>0.35714285714285715</v>
      </c>
    </row>
    <row r="23" spans="1:4" x14ac:dyDescent="0.25">
      <c r="A23" s="132" t="s">
        <v>517</v>
      </c>
      <c r="B23" s="137">
        <v>9.0909090909090912E-2</v>
      </c>
      <c r="C23" s="137">
        <v>0.27272727272727271</v>
      </c>
      <c r="D23" s="137">
        <f t="shared" si="0"/>
        <v>0.36363636363636365</v>
      </c>
    </row>
    <row r="24" spans="1:4" x14ac:dyDescent="0.25">
      <c r="A24" s="132" t="s">
        <v>15</v>
      </c>
      <c r="B24" s="137">
        <v>4.4776119402985072E-2</v>
      </c>
      <c r="C24" s="137">
        <v>0.32835820895522388</v>
      </c>
      <c r="D24" s="137">
        <f t="shared" si="0"/>
        <v>0.37313432835820898</v>
      </c>
    </row>
    <row r="25" spans="1:4" x14ac:dyDescent="0.25">
      <c r="A25" s="145" t="s">
        <v>513</v>
      </c>
      <c r="B25" s="144">
        <v>0.125</v>
      </c>
      <c r="C25" s="144">
        <v>0.25</v>
      </c>
      <c r="D25" s="137">
        <f t="shared" si="0"/>
        <v>0.375</v>
      </c>
    </row>
    <row r="26" spans="1:4" x14ac:dyDescent="0.25">
      <c r="A26" s="132" t="s">
        <v>534</v>
      </c>
      <c r="B26" s="137">
        <v>0.125</v>
      </c>
      <c r="C26" s="137">
        <v>0.25</v>
      </c>
      <c r="D26" s="137">
        <f t="shared" si="0"/>
        <v>0.375</v>
      </c>
    </row>
    <row r="27" spans="1:4" x14ac:dyDescent="0.25">
      <c r="A27" s="132" t="s">
        <v>468</v>
      </c>
      <c r="B27" s="137">
        <v>0.125</v>
      </c>
      <c r="C27" s="137">
        <v>0.25</v>
      </c>
      <c r="D27" s="137">
        <f t="shared" si="0"/>
        <v>0.375</v>
      </c>
    </row>
    <row r="28" spans="1:4" x14ac:dyDescent="0.25">
      <c r="A28" s="132" t="s">
        <v>627</v>
      </c>
      <c r="B28" s="137">
        <v>0</v>
      </c>
      <c r="C28" s="137">
        <v>0.4</v>
      </c>
      <c r="D28" s="137">
        <f t="shared" si="0"/>
        <v>0.4</v>
      </c>
    </row>
    <row r="29" spans="1:4" x14ac:dyDescent="0.25">
      <c r="A29" s="132" t="s">
        <v>47</v>
      </c>
      <c r="B29" s="137">
        <v>0</v>
      </c>
      <c r="C29" s="137">
        <v>0.42105263157894735</v>
      </c>
      <c r="D29" s="137">
        <f t="shared" si="0"/>
        <v>0.42105263157894735</v>
      </c>
    </row>
    <row r="30" spans="1:4" x14ac:dyDescent="0.25">
      <c r="A30" s="132" t="s">
        <v>343</v>
      </c>
      <c r="B30" s="137">
        <v>0</v>
      </c>
      <c r="C30" s="137">
        <v>0.42857142857142855</v>
      </c>
      <c r="D30" s="137">
        <f t="shared" si="0"/>
        <v>0.42857142857142855</v>
      </c>
    </row>
    <row r="31" spans="1:4" x14ac:dyDescent="0.25">
      <c r="A31" s="132" t="s">
        <v>49</v>
      </c>
      <c r="B31" s="137">
        <v>7.1428571428571425E-2</v>
      </c>
      <c r="C31" s="137">
        <v>0.35714285714285715</v>
      </c>
      <c r="D31" s="137">
        <f t="shared" si="0"/>
        <v>0.4285714285714286</v>
      </c>
    </row>
    <row r="32" spans="1:4" x14ac:dyDescent="0.25">
      <c r="A32" s="132" t="s">
        <v>440</v>
      </c>
      <c r="B32" s="137">
        <v>0</v>
      </c>
      <c r="C32" s="137">
        <v>0.44444444444444442</v>
      </c>
      <c r="D32" s="137">
        <f t="shared" si="0"/>
        <v>0.44444444444444442</v>
      </c>
    </row>
    <row r="33" spans="1:4" x14ac:dyDescent="0.25">
      <c r="A33" s="132" t="s">
        <v>16</v>
      </c>
      <c r="B33" s="137">
        <v>9.6774193548387094E-2</v>
      </c>
      <c r="C33" s="137">
        <v>0.35483870967741937</v>
      </c>
      <c r="D33" s="137">
        <f t="shared" si="0"/>
        <v>0.45161290322580649</v>
      </c>
    </row>
    <row r="34" spans="1:4" x14ac:dyDescent="0.25">
      <c r="A34" s="132" t="s">
        <v>37</v>
      </c>
      <c r="B34" s="137">
        <v>6.6666666666666666E-2</v>
      </c>
      <c r="C34" s="137">
        <v>0.4</v>
      </c>
      <c r="D34" s="137">
        <f t="shared" si="0"/>
        <v>0.46666666666666667</v>
      </c>
    </row>
    <row r="35" spans="1:4" x14ac:dyDescent="0.25">
      <c r="A35" s="132" t="s">
        <v>34</v>
      </c>
      <c r="B35" s="137">
        <v>6.6666666666666666E-2</v>
      </c>
      <c r="C35" s="137">
        <v>0.4</v>
      </c>
      <c r="D35" s="137">
        <f t="shared" si="0"/>
        <v>0.46666666666666667</v>
      </c>
    </row>
    <row r="36" spans="1:4" x14ac:dyDescent="0.25">
      <c r="A36" s="132" t="s">
        <v>35</v>
      </c>
      <c r="B36" s="137">
        <v>0.14814814814814814</v>
      </c>
      <c r="C36" s="137">
        <v>0.33333333333333331</v>
      </c>
      <c r="D36" s="137">
        <f t="shared" si="0"/>
        <v>0.48148148148148145</v>
      </c>
    </row>
    <row r="37" spans="1:4" x14ac:dyDescent="0.25">
      <c r="A37" s="132" t="s">
        <v>544</v>
      </c>
      <c r="B37" s="137">
        <v>0</v>
      </c>
      <c r="C37" s="137">
        <v>0.5</v>
      </c>
      <c r="D37" s="137">
        <f t="shared" ref="D37:D68" si="1">SUM(B37:C37)</f>
        <v>0.5</v>
      </c>
    </row>
    <row r="38" spans="1:4" x14ac:dyDescent="0.25">
      <c r="A38" s="132" t="s">
        <v>542</v>
      </c>
      <c r="B38" s="137">
        <v>0</v>
      </c>
      <c r="C38" s="137">
        <v>0.5</v>
      </c>
      <c r="D38" s="137">
        <f t="shared" si="1"/>
        <v>0.5</v>
      </c>
    </row>
    <row r="39" spans="1:4" x14ac:dyDescent="0.25">
      <c r="A39" s="132" t="s">
        <v>508</v>
      </c>
      <c r="B39" s="137">
        <v>0.5</v>
      </c>
      <c r="C39" s="137">
        <v>0</v>
      </c>
      <c r="D39" s="137">
        <f t="shared" si="1"/>
        <v>0.5</v>
      </c>
    </row>
    <row r="40" spans="1:4" x14ac:dyDescent="0.25">
      <c r="A40" s="132" t="s">
        <v>478</v>
      </c>
      <c r="B40" s="137">
        <v>0.3888888888888889</v>
      </c>
      <c r="C40" s="137">
        <v>0.1111111111111111</v>
      </c>
      <c r="D40" s="137">
        <f t="shared" si="1"/>
        <v>0.5</v>
      </c>
    </row>
    <row r="41" spans="1:4" x14ac:dyDescent="0.25">
      <c r="A41" s="132" t="s">
        <v>23</v>
      </c>
      <c r="B41" s="137">
        <v>0.15555555555555556</v>
      </c>
      <c r="C41" s="137">
        <v>0.35555555555555557</v>
      </c>
      <c r="D41" s="137">
        <f t="shared" si="1"/>
        <v>0.51111111111111107</v>
      </c>
    </row>
    <row r="42" spans="1:4" x14ac:dyDescent="0.25">
      <c r="A42" s="132" t="s">
        <v>27</v>
      </c>
      <c r="B42" s="137">
        <v>0.1</v>
      </c>
      <c r="C42" s="137">
        <v>0.45</v>
      </c>
      <c r="D42" s="137">
        <f t="shared" si="1"/>
        <v>0.55000000000000004</v>
      </c>
    </row>
    <row r="43" spans="1:4" x14ac:dyDescent="0.25">
      <c r="A43" s="132" t="s">
        <v>20</v>
      </c>
      <c r="B43" s="137">
        <v>0.12727272727272726</v>
      </c>
      <c r="C43" s="137">
        <v>0.43636363636363634</v>
      </c>
      <c r="D43" s="137">
        <f t="shared" si="1"/>
        <v>0.5636363636363636</v>
      </c>
    </row>
    <row r="44" spans="1:4" x14ac:dyDescent="0.25">
      <c r="A44" s="132" t="s">
        <v>51</v>
      </c>
      <c r="B44" s="137">
        <v>3.3333333333333333E-2</v>
      </c>
      <c r="C44" s="137">
        <v>0.53333333333333333</v>
      </c>
      <c r="D44" s="137">
        <f t="shared" si="1"/>
        <v>0.56666666666666665</v>
      </c>
    </row>
    <row r="45" spans="1:4" x14ac:dyDescent="0.25">
      <c r="A45" s="132" t="s">
        <v>44</v>
      </c>
      <c r="B45" s="137">
        <v>0.35714285714285715</v>
      </c>
      <c r="C45" s="137">
        <v>0.21428571428571427</v>
      </c>
      <c r="D45" s="137">
        <f t="shared" si="1"/>
        <v>0.5714285714285714</v>
      </c>
    </row>
    <row r="46" spans="1:4" x14ac:dyDescent="0.25">
      <c r="A46" s="132" t="s">
        <v>19</v>
      </c>
      <c r="B46" s="137">
        <v>0</v>
      </c>
      <c r="C46" s="137">
        <v>0.57692307692307687</v>
      </c>
      <c r="D46" s="137">
        <f t="shared" si="1"/>
        <v>0.57692307692307687</v>
      </c>
    </row>
    <row r="47" spans="1:4" x14ac:dyDescent="0.25">
      <c r="A47" s="132" t="s">
        <v>43</v>
      </c>
      <c r="B47" s="137">
        <v>0.42105263157894735</v>
      </c>
      <c r="C47" s="137">
        <v>0.15789473684210525</v>
      </c>
      <c r="D47" s="137">
        <f t="shared" si="1"/>
        <v>0.57894736842105265</v>
      </c>
    </row>
    <row r="48" spans="1:4" x14ac:dyDescent="0.25">
      <c r="A48" s="132" t="s">
        <v>55</v>
      </c>
      <c r="B48" s="137">
        <v>0.11764705882352941</v>
      </c>
      <c r="C48" s="137">
        <v>0.47058823529411764</v>
      </c>
      <c r="D48" s="137">
        <f t="shared" si="1"/>
        <v>0.58823529411764708</v>
      </c>
    </row>
    <row r="49" spans="1:4" x14ac:dyDescent="0.25">
      <c r="A49" s="132" t="s">
        <v>341</v>
      </c>
      <c r="B49" s="137">
        <v>0.3</v>
      </c>
      <c r="C49" s="137">
        <v>0.3</v>
      </c>
      <c r="D49" s="137">
        <f t="shared" si="1"/>
        <v>0.6</v>
      </c>
    </row>
    <row r="50" spans="1:4" x14ac:dyDescent="0.25">
      <c r="A50" s="132" t="s">
        <v>25</v>
      </c>
      <c r="B50" s="137">
        <v>0.22857142857142856</v>
      </c>
      <c r="C50" s="137">
        <v>0.37142857142857144</v>
      </c>
      <c r="D50" s="137">
        <f t="shared" si="1"/>
        <v>0.6</v>
      </c>
    </row>
    <row r="51" spans="1:4" x14ac:dyDescent="0.25">
      <c r="A51" s="132" t="s">
        <v>194</v>
      </c>
      <c r="B51" s="137">
        <v>0.2</v>
      </c>
      <c r="C51" s="137">
        <v>0.4</v>
      </c>
      <c r="D51" s="137">
        <f t="shared" si="1"/>
        <v>0.60000000000000009</v>
      </c>
    </row>
    <row r="52" spans="1:4" x14ac:dyDescent="0.25">
      <c r="A52" s="132" t="s">
        <v>482</v>
      </c>
      <c r="B52" s="137">
        <v>0.22222222222222221</v>
      </c>
      <c r="C52" s="137">
        <v>0.3888888888888889</v>
      </c>
      <c r="D52" s="137">
        <f t="shared" si="1"/>
        <v>0.61111111111111116</v>
      </c>
    </row>
    <row r="53" spans="1:4" x14ac:dyDescent="0.25">
      <c r="A53" s="132" t="s">
        <v>535</v>
      </c>
      <c r="B53" s="137">
        <v>0.125</v>
      </c>
      <c r="C53" s="137">
        <v>0.5</v>
      </c>
      <c r="D53" s="137">
        <f t="shared" si="1"/>
        <v>0.625</v>
      </c>
    </row>
    <row r="54" spans="1:4" x14ac:dyDescent="0.25">
      <c r="A54" s="132" t="s">
        <v>48</v>
      </c>
      <c r="B54" s="137">
        <v>0.21212121212121213</v>
      </c>
      <c r="C54" s="137">
        <v>0.45454545454545453</v>
      </c>
      <c r="D54" s="137">
        <f t="shared" si="1"/>
        <v>0.66666666666666663</v>
      </c>
    </row>
    <row r="55" spans="1:4" x14ac:dyDescent="0.25">
      <c r="A55" s="132" t="s">
        <v>52</v>
      </c>
      <c r="B55" s="137">
        <v>0.11764705882352941</v>
      </c>
      <c r="C55" s="137">
        <v>0.55882352941176472</v>
      </c>
      <c r="D55" s="137">
        <f t="shared" si="1"/>
        <v>0.67647058823529416</v>
      </c>
    </row>
    <row r="56" spans="1:4" x14ac:dyDescent="0.25">
      <c r="A56" s="132" t="s">
        <v>530</v>
      </c>
      <c r="B56" s="137">
        <v>9.0909090909090912E-2</v>
      </c>
      <c r="C56" s="137">
        <v>0.59090909090909094</v>
      </c>
      <c r="D56" s="137">
        <f t="shared" si="1"/>
        <v>0.68181818181818188</v>
      </c>
    </row>
    <row r="57" spans="1:4" x14ac:dyDescent="0.25">
      <c r="A57" s="132" t="s">
        <v>36</v>
      </c>
      <c r="B57" s="137">
        <v>0.3125</v>
      </c>
      <c r="C57" s="137">
        <v>0.375</v>
      </c>
      <c r="D57" s="137">
        <f t="shared" si="1"/>
        <v>0.6875</v>
      </c>
    </row>
    <row r="58" spans="1:4" x14ac:dyDescent="0.25">
      <c r="A58" s="132" t="s">
        <v>21</v>
      </c>
      <c r="B58" s="137">
        <v>0.28260869565217389</v>
      </c>
      <c r="C58" s="137">
        <v>0.41304347826086957</v>
      </c>
      <c r="D58" s="137">
        <f t="shared" si="1"/>
        <v>0.69565217391304346</v>
      </c>
    </row>
    <row r="59" spans="1:4" x14ac:dyDescent="0.25">
      <c r="A59" s="132" t="s">
        <v>441</v>
      </c>
      <c r="B59" s="137">
        <v>0.2</v>
      </c>
      <c r="C59" s="137">
        <v>0.5</v>
      </c>
      <c r="D59" s="137">
        <f t="shared" si="1"/>
        <v>0.7</v>
      </c>
    </row>
    <row r="60" spans="1:4" x14ac:dyDescent="0.25">
      <c r="A60" s="132" t="s">
        <v>488</v>
      </c>
      <c r="B60" s="137">
        <v>0.2857142857142857</v>
      </c>
      <c r="C60" s="137">
        <v>0.42857142857142855</v>
      </c>
      <c r="D60" s="137">
        <f t="shared" si="1"/>
        <v>0.71428571428571419</v>
      </c>
    </row>
    <row r="61" spans="1:4" x14ac:dyDescent="0.25">
      <c r="A61" s="132" t="s">
        <v>537</v>
      </c>
      <c r="B61" s="137">
        <v>0.2857142857142857</v>
      </c>
      <c r="C61" s="137">
        <v>0.42857142857142855</v>
      </c>
      <c r="D61" s="137">
        <f t="shared" si="1"/>
        <v>0.71428571428571419</v>
      </c>
    </row>
    <row r="62" spans="1:4" x14ac:dyDescent="0.25">
      <c r="A62" s="132" t="s">
        <v>14</v>
      </c>
      <c r="B62" s="137">
        <v>0.16666666666666666</v>
      </c>
      <c r="C62" s="137">
        <v>0.55555555555555558</v>
      </c>
      <c r="D62" s="137">
        <f t="shared" si="1"/>
        <v>0.72222222222222221</v>
      </c>
    </row>
    <row r="63" spans="1:4" x14ac:dyDescent="0.25">
      <c r="A63" s="132" t="s">
        <v>28</v>
      </c>
      <c r="B63" s="137">
        <v>0.2</v>
      </c>
      <c r="C63" s="137">
        <v>0.53333333333333333</v>
      </c>
      <c r="D63" s="137">
        <f t="shared" si="1"/>
        <v>0.73333333333333339</v>
      </c>
    </row>
    <row r="64" spans="1:4" x14ac:dyDescent="0.25">
      <c r="A64" s="132" t="s">
        <v>54</v>
      </c>
      <c r="B64" s="137">
        <v>0.31578947368421051</v>
      </c>
      <c r="C64" s="137">
        <v>0.42105263157894735</v>
      </c>
      <c r="D64" s="137">
        <f t="shared" si="1"/>
        <v>0.73684210526315785</v>
      </c>
    </row>
    <row r="65" spans="1:4" x14ac:dyDescent="0.25">
      <c r="A65" s="132" t="s">
        <v>31</v>
      </c>
      <c r="B65" s="137">
        <v>0.25</v>
      </c>
      <c r="C65" s="137">
        <v>0.5</v>
      </c>
      <c r="D65" s="137">
        <f t="shared" si="1"/>
        <v>0.75</v>
      </c>
    </row>
    <row r="66" spans="1:4" x14ac:dyDescent="0.25">
      <c r="A66" s="132" t="s">
        <v>533</v>
      </c>
      <c r="B66" s="137">
        <v>0.25</v>
      </c>
      <c r="C66" s="137">
        <v>0.5</v>
      </c>
      <c r="D66" s="137">
        <f t="shared" si="1"/>
        <v>0.75</v>
      </c>
    </row>
    <row r="67" spans="1:4" x14ac:dyDescent="0.25">
      <c r="A67" s="132" t="s">
        <v>26</v>
      </c>
      <c r="B67" s="137">
        <v>0.35714285714285715</v>
      </c>
      <c r="C67" s="137">
        <v>0.42857142857142855</v>
      </c>
      <c r="D67" s="137">
        <f t="shared" si="1"/>
        <v>0.7857142857142857</v>
      </c>
    </row>
    <row r="68" spans="1:4" x14ac:dyDescent="0.25">
      <c r="A68" s="132" t="s">
        <v>490</v>
      </c>
      <c r="B68" s="137">
        <v>0.54166666666666663</v>
      </c>
      <c r="C68" s="137">
        <v>0.25</v>
      </c>
      <c r="D68" s="137">
        <f t="shared" si="1"/>
        <v>0.79166666666666663</v>
      </c>
    </row>
    <row r="69" spans="1:4" x14ac:dyDescent="0.25">
      <c r="A69" s="132" t="s">
        <v>536</v>
      </c>
      <c r="B69" s="137">
        <v>0.1</v>
      </c>
      <c r="C69" s="137">
        <v>0.7</v>
      </c>
      <c r="D69" s="137">
        <f t="shared" ref="D69:D81" si="2">SUM(B69:C69)</f>
        <v>0.79999999999999993</v>
      </c>
    </row>
    <row r="70" spans="1:4" x14ac:dyDescent="0.25">
      <c r="A70" s="132" t="s">
        <v>538</v>
      </c>
      <c r="B70" s="137">
        <v>0</v>
      </c>
      <c r="C70" s="137">
        <v>0.8</v>
      </c>
      <c r="D70" s="137">
        <f t="shared" si="2"/>
        <v>0.8</v>
      </c>
    </row>
    <row r="71" spans="1:4" x14ac:dyDescent="0.25">
      <c r="A71" s="132" t="s">
        <v>466</v>
      </c>
      <c r="B71" s="137">
        <v>0.2</v>
      </c>
      <c r="C71" s="137">
        <v>0.6</v>
      </c>
      <c r="D71" s="137">
        <f t="shared" si="2"/>
        <v>0.8</v>
      </c>
    </row>
    <row r="72" spans="1:4" x14ac:dyDescent="0.25">
      <c r="A72" s="132" t="s">
        <v>246</v>
      </c>
      <c r="B72" s="137">
        <v>0.16666666666666666</v>
      </c>
      <c r="C72" s="137">
        <v>0.66666666666666663</v>
      </c>
      <c r="D72" s="137">
        <f t="shared" si="2"/>
        <v>0.83333333333333326</v>
      </c>
    </row>
    <row r="73" spans="1:4" x14ac:dyDescent="0.25">
      <c r="A73" s="132" t="s">
        <v>22</v>
      </c>
      <c r="B73" s="137">
        <v>0.3125</v>
      </c>
      <c r="C73" s="137">
        <v>0.53125</v>
      </c>
      <c r="D73" s="137">
        <f t="shared" si="2"/>
        <v>0.84375</v>
      </c>
    </row>
    <row r="74" spans="1:4" x14ac:dyDescent="0.25">
      <c r="A74" s="132" t="s">
        <v>626</v>
      </c>
      <c r="B74" s="137">
        <v>0.37037037037037035</v>
      </c>
      <c r="C74" s="137">
        <v>0.48148148148148145</v>
      </c>
      <c r="D74" s="137">
        <f t="shared" si="2"/>
        <v>0.85185185185185186</v>
      </c>
    </row>
    <row r="75" spans="1:4" x14ac:dyDescent="0.25">
      <c r="A75" s="132" t="s">
        <v>245</v>
      </c>
      <c r="B75" s="137">
        <v>0.2857142857142857</v>
      </c>
      <c r="C75" s="137">
        <v>0.5714285714285714</v>
      </c>
      <c r="D75" s="137">
        <f t="shared" si="2"/>
        <v>0.8571428571428571</v>
      </c>
    </row>
    <row r="76" spans="1:4" x14ac:dyDescent="0.25">
      <c r="A76" s="132" t="s">
        <v>38</v>
      </c>
      <c r="B76" s="137">
        <v>0.45714285714285713</v>
      </c>
      <c r="C76" s="137">
        <v>0.4</v>
      </c>
      <c r="D76" s="137">
        <f t="shared" si="2"/>
        <v>0.85714285714285721</v>
      </c>
    </row>
    <row r="77" spans="1:4" x14ac:dyDescent="0.25">
      <c r="A77" s="132" t="s">
        <v>529</v>
      </c>
      <c r="B77" s="137">
        <v>0.18181818181818182</v>
      </c>
      <c r="C77" s="137">
        <v>0.68181818181818177</v>
      </c>
      <c r="D77" s="137">
        <f t="shared" si="2"/>
        <v>0.86363636363636354</v>
      </c>
    </row>
    <row r="78" spans="1:4" x14ac:dyDescent="0.25">
      <c r="A78" s="132" t="s">
        <v>467</v>
      </c>
      <c r="B78" s="137">
        <v>0</v>
      </c>
      <c r="C78" s="137">
        <v>0.875</v>
      </c>
      <c r="D78" s="137">
        <f t="shared" si="2"/>
        <v>0.875</v>
      </c>
    </row>
    <row r="79" spans="1:4" x14ac:dyDescent="0.25">
      <c r="A79" s="132" t="s">
        <v>541</v>
      </c>
      <c r="B79" s="137">
        <v>0.22222222222222221</v>
      </c>
      <c r="C79" s="137">
        <v>0.66666666666666663</v>
      </c>
      <c r="D79" s="137">
        <f t="shared" si="2"/>
        <v>0.88888888888888884</v>
      </c>
    </row>
    <row r="80" spans="1:4" x14ac:dyDescent="0.25">
      <c r="A80" s="132" t="s">
        <v>30</v>
      </c>
      <c r="B80" s="137">
        <v>0.29090909090909089</v>
      </c>
      <c r="C80" s="137">
        <v>0.6</v>
      </c>
      <c r="D80" s="137">
        <f t="shared" si="2"/>
        <v>0.89090909090909087</v>
      </c>
    </row>
    <row r="81" spans="1:4" x14ac:dyDescent="0.25">
      <c r="A81" s="140" t="s">
        <v>136</v>
      </c>
      <c r="B81" s="137">
        <v>0.41666666666666669</v>
      </c>
      <c r="C81" s="137">
        <v>0.5</v>
      </c>
      <c r="D81" s="137">
        <f t="shared" si="2"/>
        <v>0.91666666666666674</v>
      </c>
    </row>
    <row r="82" spans="1:4" x14ac:dyDescent="0.25">
      <c r="A82" s="143"/>
      <c r="B82" s="144"/>
      <c r="C82" s="144"/>
      <c r="D82" s="75"/>
    </row>
    <row r="83" spans="1:4" x14ac:dyDescent="0.25">
      <c r="A83" s="143"/>
      <c r="B83" s="144"/>
      <c r="C83" s="144"/>
      <c r="D83" s="75"/>
    </row>
    <row r="84" spans="1:4" x14ac:dyDescent="0.25">
      <c r="A84" s="143"/>
      <c r="B84" s="144"/>
      <c r="C84" s="144"/>
      <c r="D84" s="75"/>
    </row>
    <row r="85" spans="1:4" x14ac:dyDescent="0.25">
      <c r="A85" s="143"/>
      <c r="B85" s="144"/>
      <c r="C85" s="144"/>
      <c r="D85" s="75"/>
    </row>
    <row r="86" spans="1:4" x14ac:dyDescent="0.25">
      <c r="A86" s="143"/>
      <c r="B86" s="144"/>
      <c r="C86" s="144"/>
      <c r="D86" s="75"/>
    </row>
    <row r="87" spans="1:4" x14ac:dyDescent="0.25">
      <c r="A87" s="130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  <row r="102" spans="2:4" x14ac:dyDescent="0.25">
      <c r="B102" s="75"/>
      <c r="C102" s="75"/>
      <c r="D102" s="75"/>
    </row>
    <row r="103" spans="2:4" x14ac:dyDescent="0.25">
      <c r="B103" s="75"/>
      <c r="C103" s="75"/>
      <c r="D103" s="75"/>
    </row>
    <row r="104" spans="2:4" x14ac:dyDescent="0.25">
      <c r="B104" s="75"/>
      <c r="C104" s="75"/>
      <c r="D104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03"/>
  <sheetViews>
    <sheetView topLeftCell="A40" zoomScale="90" zoomScaleNormal="90" workbookViewId="0">
      <selection activeCell="R1" sqref="R1"/>
    </sheetView>
  </sheetViews>
  <sheetFormatPr defaultColWidth="9.140625" defaultRowHeight="15" x14ac:dyDescent="0.25"/>
  <cols>
    <col min="1" max="1" width="21.85546875" style="54" customWidth="1"/>
    <col min="2" max="16384" width="9.140625" style="54"/>
  </cols>
  <sheetData>
    <row r="1" spans="1:4" ht="15.75" x14ac:dyDescent="0.25">
      <c r="A1" s="80" t="s">
        <v>210</v>
      </c>
      <c r="D1" s="76" t="s">
        <v>640</v>
      </c>
    </row>
    <row r="4" spans="1:4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4" x14ac:dyDescent="0.25">
      <c r="A5" s="143" t="s">
        <v>540</v>
      </c>
      <c r="B5" s="144">
        <v>0</v>
      </c>
      <c r="C5" s="144">
        <v>0</v>
      </c>
      <c r="D5" s="75">
        <f t="shared" ref="D5:D36" si="0">SUM(B5:C5)</f>
        <v>0</v>
      </c>
    </row>
    <row r="6" spans="1:4" x14ac:dyDescent="0.25">
      <c r="A6" s="143" t="s">
        <v>46</v>
      </c>
      <c r="B6" s="144">
        <v>0</v>
      </c>
      <c r="C6" s="144">
        <v>0</v>
      </c>
      <c r="D6" s="75">
        <f t="shared" si="0"/>
        <v>0</v>
      </c>
    </row>
    <row r="7" spans="1:4" x14ac:dyDescent="0.25">
      <c r="A7" s="143" t="s">
        <v>480</v>
      </c>
      <c r="B7" s="144">
        <v>0</v>
      </c>
      <c r="C7" s="144">
        <v>7.6923076923076927E-2</v>
      </c>
      <c r="D7" s="75">
        <f t="shared" si="0"/>
        <v>7.6923076923076927E-2</v>
      </c>
    </row>
    <row r="8" spans="1:4" x14ac:dyDescent="0.25">
      <c r="A8" s="143" t="s">
        <v>516</v>
      </c>
      <c r="B8" s="144">
        <v>0</v>
      </c>
      <c r="C8" s="144">
        <v>0.1</v>
      </c>
      <c r="D8" s="75">
        <f t="shared" si="0"/>
        <v>0.1</v>
      </c>
    </row>
    <row r="9" spans="1:4" x14ac:dyDescent="0.25">
      <c r="A9" s="143" t="s">
        <v>627</v>
      </c>
      <c r="B9" s="144">
        <v>0</v>
      </c>
      <c r="C9" s="144">
        <v>0.1</v>
      </c>
      <c r="D9" s="75">
        <f t="shared" si="0"/>
        <v>0.1</v>
      </c>
    </row>
    <row r="10" spans="1:4" x14ac:dyDescent="0.25">
      <c r="A10" s="143" t="s">
        <v>344</v>
      </c>
      <c r="B10" s="144">
        <v>0</v>
      </c>
      <c r="C10" s="144">
        <v>0.1111111111111111</v>
      </c>
      <c r="D10" s="75">
        <f t="shared" si="0"/>
        <v>0.1111111111111111</v>
      </c>
    </row>
    <row r="11" spans="1:4" x14ac:dyDescent="0.25">
      <c r="A11" s="143" t="s">
        <v>537</v>
      </c>
      <c r="B11" s="144">
        <v>0.14285714285714285</v>
      </c>
      <c r="C11" s="144">
        <v>0</v>
      </c>
      <c r="D11" s="75">
        <f t="shared" si="0"/>
        <v>0.14285714285714285</v>
      </c>
    </row>
    <row r="12" spans="1:4" x14ac:dyDescent="0.25">
      <c r="A12" s="143" t="s">
        <v>485</v>
      </c>
      <c r="B12" s="144">
        <v>0</v>
      </c>
      <c r="C12" s="144">
        <v>0.15384615384615385</v>
      </c>
      <c r="D12" s="75">
        <f t="shared" si="0"/>
        <v>0.15384615384615385</v>
      </c>
    </row>
    <row r="13" spans="1:4" x14ac:dyDescent="0.25">
      <c r="A13" s="143" t="s">
        <v>474</v>
      </c>
      <c r="B13" s="144">
        <v>0</v>
      </c>
      <c r="C13" s="144">
        <v>0.22222222222222221</v>
      </c>
      <c r="D13" s="75">
        <f t="shared" si="0"/>
        <v>0.22222222222222221</v>
      </c>
    </row>
    <row r="14" spans="1:4" x14ac:dyDescent="0.25">
      <c r="A14" s="143" t="s">
        <v>50</v>
      </c>
      <c r="B14" s="144">
        <v>0</v>
      </c>
      <c r="C14" s="144">
        <v>0.22222222222222221</v>
      </c>
      <c r="D14" s="75">
        <f t="shared" si="0"/>
        <v>0.22222222222222221</v>
      </c>
    </row>
    <row r="15" spans="1:4" x14ac:dyDescent="0.25">
      <c r="A15" s="143" t="s">
        <v>517</v>
      </c>
      <c r="B15" s="144">
        <v>0.16666666666666666</v>
      </c>
      <c r="C15" s="144">
        <v>8.3333333333333329E-2</v>
      </c>
      <c r="D15" s="75">
        <f t="shared" si="0"/>
        <v>0.25</v>
      </c>
    </row>
    <row r="16" spans="1:4" x14ac:dyDescent="0.25">
      <c r="A16" s="143" t="s">
        <v>343</v>
      </c>
      <c r="B16" s="144">
        <v>0</v>
      </c>
      <c r="C16" s="144">
        <v>0.2857142857142857</v>
      </c>
      <c r="D16" s="75">
        <f t="shared" si="0"/>
        <v>0.2857142857142857</v>
      </c>
    </row>
    <row r="17" spans="1:4" x14ac:dyDescent="0.25">
      <c r="A17" s="143" t="s">
        <v>49</v>
      </c>
      <c r="B17" s="144">
        <v>0</v>
      </c>
      <c r="C17" s="144">
        <v>0.2857142857142857</v>
      </c>
      <c r="D17" s="75">
        <f t="shared" si="0"/>
        <v>0.2857142857142857</v>
      </c>
    </row>
    <row r="18" spans="1:4" x14ac:dyDescent="0.25">
      <c r="A18" s="143" t="s">
        <v>531</v>
      </c>
      <c r="B18" s="144">
        <v>6.6666666666666666E-2</v>
      </c>
      <c r="C18" s="144">
        <v>0.26666666666666666</v>
      </c>
      <c r="D18" s="75">
        <f t="shared" si="0"/>
        <v>0.33333333333333331</v>
      </c>
    </row>
    <row r="19" spans="1:4" x14ac:dyDescent="0.25">
      <c r="A19" s="143" t="s">
        <v>543</v>
      </c>
      <c r="B19" s="144">
        <v>0</v>
      </c>
      <c r="C19" s="144">
        <v>0.375</v>
      </c>
      <c r="D19" s="75">
        <f t="shared" si="0"/>
        <v>0.375</v>
      </c>
    </row>
    <row r="20" spans="1:4" x14ac:dyDescent="0.25">
      <c r="A20" s="143" t="s">
        <v>535</v>
      </c>
      <c r="B20" s="144">
        <v>0</v>
      </c>
      <c r="C20" s="144">
        <v>0.375</v>
      </c>
      <c r="D20" s="75">
        <f t="shared" si="0"/>
        <v>0.375</v>
      </c>
    </row>
    <row r="21" spans="1:4" x14ac:dyDescent="0.25">
      <c r="A21" s="143" t="s">
        <v>194</v>
      </c>
      <c r="B21" s="144">
        <v>0</v>
      </c>
      <c r="C21" s="144">
        <v>0.4</v>
      </c>
      <c r="D21" s="75">
        <f t="shared" si="0"/>
        <v>0.4</v>
      </c>
    </row>
    <row r="22" spans="1:4" x14ac:dyDescent="0.25">
      <c r="A22" s="143" t="s">
        <v>119</v>
      </c>
      <c r="B22" s="144">
        <v>0.2</v>
      </c>
      <c r="C22" s="144">
        <v>0.2</v>
      </c>
      <c r="D22" s="75">
        <f t="shared" si="0"/>
        <v>0.4</v>
      </c>
    </row>
    <row r="23" spans="1:4" x14ac:dyDescent="0.25">
      <c r="A23" s="143" t="s">
        <v>41</v>
      </c>
      <c r="B23" s="144">
        <v>5.2631578947368418E-2</v>
      </c>
      <c r="C23" s="144">
        <v>0.36842105263157893</v>
      </c>
      <c r="D23" s="75">
        <f t="shared" si="0"/>
        <v>0.42105263157894735</v>
      </c>
    </row>
    <row r="24" spans="1:4" x14ac:dyDescent="0.25">
      <c r="A24" s="143" t="s">
        <v>51</v>
      </c>
      <c r="B24" s="144">
        <v>3.3333333333333333E-2</v>
      </c>
      <c r="C24" s="144">
        <v>0.4</v>
      </c>
      <c r="D24" s="75">
        <f t="shared" si="0"/>
        <v>0.43333333333333335</v>
      </c>
    </row>
    <row r="25" spans="1:4" x14ac:dyDescent="0.25">
      <c r="A25" s="143" t="s">
        <v>539</v>
      </c>
      <c r="B25" s="144">
        <v>0.22222222222222221</v>
      </c>
      <c r="C25" s="144">
        <v>0.22222222222222221</v>
      </c>
      <c r="D25" s="75">
        <f t="shared" si="0"/>
        <v>0.44444444444444442</v>
      </c>
    </row>
    <row r="26" spans="1:4" x14ac:dyDescent="0.25">
      <c r="A26" s="143" t="s">
        <v>47</v>
      </c>
      <c r="B26" s="144">
        <v>0.05</v>
      </c>
      <c r="C26" s="144">
        <v>0.4</v>
      </c>
      <c r="D26" s="75">
        <f t="shared" si="0"/>
        <v>0.45</v>
      </c>
    </row>
    <row r="27" spans="1:4" x14ac:dyDescent="0.25">
      <c r="A27" s="143" t="s">
        <v>544</v>
      </c>
      <c r="B27" s="144">
        <v>0.125</v>
      </c>
      <c r="C27" s="144">
        <v>0.375</v>
      </c>
      <c r="D27" s="75">
        <f t="shared" si="0"/>
        <v>0.5</v>
      </c>
    </row>
    <row r="28" spans="1:4" x14ac:dyDescent="0.25">
      <c r="A28" s="143" t="s">
        <v>534</v>
      </c>
      <c r="B28" s="144">
        <v>0.125</v>
      </c>
      <c r="C28" s="144">
        <v>0.375</v>
      </c>
      <c r="D28" s="75">
        <f t="shared" si="0"/>
        <v>0.5</v>
      </c>
    </row>
    <row r="29" spans="1:4" x14ac:dyDescent="0.25">
      <c r="A29" s="143" t="s">
        <v>468</v>
      </c>
      <c r="B29" s="144">
        <v>0.125</v>
      </c>
      <c r="C29" s="144">
        <v>0.375</v>
      </c>
      <c r="D29" s="75">
        <f t="shared" si="0"/>
        <v>0.5</v>
      </c>
    </row>
    <row r="30" spans="1:4" x14ac:dyDescent="0.25">
      <c r="A30" s="143" t="s">
        <v>482</v>
      </c>
      <c r="B30" s="144">
        <v>0.16666666666666666</v>
      </c>
      <c r="C30" s="144">
        <v>0.33333333333333331</v>
      </c>
      <c r="D30" s="75">
        <f t="shared" si="0"/>
        <v>0.5</v>
      </c>
    </row>
    <row r="31" spans="1:4" x14ac:dyDescent="0.25">
      <c r="A31" s="143" t="s">
        <v>508</v>
      </c>
      <c r="B31" s="144">
        <v>0.5</v>
      </c>
      <c r="C31" s="144">
        <v>0</v>
      </c>
      <c r="D31" s="75">
        <f t="shared" si="0"/>
        <v>0.5</v>
      </c>
    </row>
    <row r="32" spans="1:4" x14ac:dyDescent="0.25">
      <c r="A32" s="143" t="s">
        <v>52</v>
      </c>
      <c r="B32" s="144">
        <v>0.11764705882352941</v>
      </c>
      <c r="C32" s="144">
        <v>0.41176470588235292</v>
      </c>
      <c r="D32" s="75">
        <f t="shared" si="0"/>
        <v>0.52941176470588236</v>
      </c>
    </row>
    <row r="33" spans="1:4" x14ac:dyDescent="0.25">
      <c r="A33" s="143" t="s">
        <v>536</v>
      </c>
      <c r="B33" s="144">
        <v>0.18181818181818182</v>
      </c>
      <c r="C33" s="144">
        <v>0.36363636363636365</v>
      </c>
      <c r="D33" s="75">
        <f t="shared" si="0"/>
        <v>0.54545454545454541</v>
      </c>
    </row>
    <row r="34" spans="1:4" x14ac:dyDescent="0.25">
      <c r="A34" s="143" t="s">
        <v>478</v>
      </c>
      <c r="B34" s="144">
        <v>0.22222222222222221</v>
      </c>
      <c r="C34" s="144">
        <v>0.33333333333333331</v>
      </c>
      <c r="D34" s="75">
        <f t="shared" si="0"/>
        <v>0.55555555555555558</v>
      </c>
    </row>
    <row r="35" spans="1:4" x14ac:dyDescent="0.25">
      <c r="A35" s="143" t="s">
        <v>513</v>
      </c>
      <c r="B35" s="144">
        <v>0.2857142857142857</v>
      </c>
      <c r="C35" s="144">
        <v>0.2857142857142857</v>
      </c>
      <c r="D35" s="75">
        <f t="shared" si="0"/>
        <v>0.5714285714285714</v>
      </c>
    </row>
    <row r="36" spans="1:4" x14ac:dyDescent="0.25">
      <c r="A36" s="143" t="s">
        <v>44</v>
      </c>
      <c r="B36" s="144">
        <v>0.2857142857142857</v>
      </c>
      <c r="C36" s="144">
        <v>0.2857142857142857</v>
      </c>
      <c r="D36" s="75">
        <f t="shared" si="0"/>
        <v>0.5714285714285714</v>
      </c>
    </row>
    <row r="37" spans="1:4" x14ac:dyDescent="0.25">
      <c r="A37" s="143" t="s">
        <v>538</v>
      </c>
      <c r="B37" s="144">
        <v>0</v>
      </c>
      <c r="C37" s="144">
        <v>0.6</v>
      </c>
      <c r="D37" s="75">
        <f t="shared" ref="D37:D68" si="1">SUM(B37:C37)</f>
        <v>0.6</v>
      </c>
    </row>
    <row r="38" spans="1:4" x14ac:dyDescent="0.25">
      <c r="A38" s="143" t="s">
        <v>244</v>
      </c>
      <c r="B38" s="144">
        <v>0.1</v>
      </c>
      <c r="C38" s="144">
        <v>0.5</v>
      </c>
      <c r="D38" s="75">
        <f t="shared" si="1"/>
        <v>0.6</v>
      </c>
    </row>
    <row r="39" spans="1:4" x14ac:dyDescent="0.25">
      <c r="A39" s="143" t="s">
        <v>466</v>
      </c>
      <c r="B39" s="144">
        <v>0.2</v>
      </c>
      <c r="C39" s="144">
        <v>0.4</v>
      </c>
      <c r="D39" s="75">
        <f t="shared" si="1"/>
        <v>0.60000000000000009</v>
      </c>
    </row>
    <row r="40" spans="1:4" x14ac:dyDescent="0.25">
      <c r="A40" s="143" t="s">
        <v>467</v>
      </c>
      <c r="B40" s="144">
        <v>0</v>
      </c>
      <c r="C40" s="144">
        <v>0.625</v>
      </c>
      <c r="D40" s="75">
        <f t="shared" si="1"/>
        <v>0.625</v>
      </c>
    </row>
    <row r="41" spans="1:4" x14ac:dyDescent="0.25">
      <c r="A41" s="143" t="s">
        <v>43</v>
      </c>
      <c r="B41" s="144">
        <v>0.25</v>
      </c>
      <c r="C41" s="144">
        <v>0.4</v>
      </c>
      <c r="D41" s="75">
        <f t="shared" si="1"/>
        <v>0.65</v>
      </c>
    </row>
    <row r="42" spans="1:4" x14ac:dyDescent="0.25">
      <c r="A42" s="143" t="s">
        <v>33</v>
      </c>
      <c r="B42" s="144">
        <v>0.15789473684210525</v>
      </c>
      <c r="C42" s="144">
        <v>0.5</v>
      </c>
      <c r="D42" s="75">
        <f t="shared" si="1"/>
        <v>0.65789473684210531</v>
      </c>
    </row>
    <row r="43" spans="1:4" x14ac:dyDescent="0.25">
      <c r="A43" s="143" t="s">
        <v>440</v>
      </c>
      <c r="B43" s="144">
        <v>0.22222222222222221</v>
      </c>
      <c r="C43" s="144">
        <v>0.44444444444444442</v>
      </c>
      <c r="D43" s="75">
        <f t="shared" si="1"/>
        <v>0.66666666666666663</v>
      </c>
    </row>
    <row r="44" spans="1:4" x14ac:dyDescent="0.25">
      <c r="A44" s="143" t="s">
        <v>246</v>
      </c>
      <c r="B44" s="144">
        <v>0.16666666666666666</v>
      </c>
      <c r="C44" s="144">
        <v>0.5</v>
      </c>
      <c r="D44" s="75">
        <f t="shared" si="1"/>
        <v>0.66666666666666663</v>
      </c>
    </row>
    <row r="45" spans="1:4" x14ac:dyDescent="0.25">
      <c r="A45" s="143" t="s">
        <v>18</v>
      </c>
      <c r="B45" s="144">
        <v>0.25</v>
      </c>
      <c r="C45" s="144">
        <v>0.42857142857142855</v>
      </c>
      <c r="D45" s="75">
        <f t="shared" si="1"/>
        <v>0.6785714285714286</v>
      </c>
    </row>
    <row r="46" spans="1:4" x14ac:dyDescent="0.25">
      <c r="A46" s="143" t="s">
        <v>29</v>
      </c>
      <c r="B46" s="144">
        <v>0.15</v>
      </c>
      <c r="C46" s="144">
        <v>0.55000000000000004</v>
      </c>
      <c r="D46" s="75">
        <f t="shared" si="1"/>
        <v>0.70000000000000007</v>
      </c>
    </row>
    <row r="47" spans="1:4" x14ac:dyDescent="0.25">
      <c r="A47" s="143" t="s">
        <v>490</v>
      </c>
      <c r="B47" s="144">
        <v>0.45833333333333331</v>
      </c>
      <c r="C47" s="144">
        <v>0.25</v>
      </c>
      <c r="D47" s="75">
        <f t="shared" si="1"/>
        <v>0.70833333333333326</v>
      </c>
    </row>
    <row r="48" spans="1:4" x14ac:dyDescent="0.25">
      <c r="A48" s="143" t="s">
        <v>16</v>
      </c>
      <c r="B48" s="144">
        <v>0.12903225806451613</v>
      </c>
      <c r="C48" s="144">
        <v>0.58064516129032262</v>
      </c>
      <c r="D48" s="75">
        <f t="shared" si="1"/>
        <v>0.70967741935483875</v>
      </c>
    </row>
    <row r="49" spans="1:4" x14ac:dyDescent="0.25">
      <c r="A49" s="143" t="s">
        <v>488</v>
      </c>
      <c r="B49" s="144">
        <v>0.2857142857142857</v>
      </c>
      <c r="C49" s="144">
        <v>0.42857142857142855</v>
      </c>
      <c r="D49" s="75">
        <f t="shared" si="1"/>
        <v>0.71428571428571419</v>
      </c>
    </row>
    <row r="50" spans="1:4" x14ac:dyDescent="0.25">
      <c r="A50" s="143" t="s">
        <v>48</v>
      </c>
      <c r="B50" s="144">
        <v>0.18181818181818182</v>
      </c>
      <c r="C50" s="144">
        <v>0.54545454545454541</v>
      </c>
      <c r="D50" s="75">
        <f t="shared" si="1"/>
        <v>0.72727272727272729</v>
      </c>
    </row>
    <row r="51" spans="1:4" x14ac:dyDescent="0.25">
      <c r="A51" s="143" t="s">
        <v>19</v>
      </c>
      <c r="B51" s="144">
        <v>0.18518518518518517</v>
      </c>
      <c r="C51" s="144">
        <v>0.55555555555555558</v>
      </c>
      <c r="D51" s="75">
        <f t="shared" si="1"/>
        <v>0.7407407407407407</v>
      </c>
    </row>
    <row r="52" spans="1:4" x14ac:dyDescent="0.25">
      <c r="A52" s="143" t="s">
        <v>542</v>
      </c>
      <c r="B52" s="144">
        <v>0.16666666666666666</v>
      </c>
      <c r="C52" s="144">
        <v>0.58333333333333337</v>
      </c>
      <c r="D52" s="75">
        <f t="shared" si="1"/>
        <v>0.75</v>
      </c>
    </row>
    <row r="53" spans="1:4" x14ac:dyDescent="0.25">
      <c r="A53" s="143" t="s">
        <v>23</v>
      </c>
      <c r="B53" s="144">
        <v>0.35555555555555557</v>
      </c>
      <c r="C53" s="144">
        <v>0.42222222222222222</v>
      </c>
      <c r="D53" s="75">
        <f t="shared" si="1"/>
        <v>0.77777777777777779</v>
      </c>
    </row>
    <row r="54" spans="1:4" x14ac:dyDescent="0.25">
      <c r="A54" s="143" t="s">
        <v>37</v>
      </c>
      <c r="B54" s="144">
        <v>0.2</v>
      </c>
      <c r="C54" s="144">
        <v>0.6</v>
      </c>
      <c r="D54" s="75">
        <f t="shared" si="1"/>
        <v>0.8</v>
      </c>
    </row>
    <row r="55" spans="1:4" x14ac:dyDescent="0.25">
      <c r="A55" s="143" t="s">
        <v>532</v>
      </c>
      <c r="B55" s="144">
        <v>0.2</v>
      </c>
      <c r="C55" s="144">
        <v>0.6</v>
      </c>
      <c r="D55" s="75">
        <f t="shared" si="1"/>
        <v>0.8</v>
      </c>
    </row>
    <row r="56" spans="1:4" x14ac:dyDescent="0.25">
      <c r="A56" s="143" t="s">
        <v>27</v>
      </c>
      <c r="B56" s="144">
        <v>0.25</v>
      </c>
      <c r="C56" s="144">
        <v>0.55000000000000004</v>
      </c>
      <c r="D56" s="75">
        <f t="shared" si="1"/>
        <v>0.8</v>
      </c>
    </row>
    <row r="57" spans="1:4" x14ac:dyDescent="0.25">
      <c r="A57" s="143" t="s">
        <v>21</v>
      </c>
      <c r="B57" s="144">
        <v>0.44680851063829785</v>
      </c>
      <c r="C57" s="144">
        <v>0.36170212765957449</v>
      </c>
      <c r="D57" s="75">
        <f t="shared" si="1"/>
        <v>0.8085106382978724</v>
      </c>
    </row>
    <row r="58" spans="1:4" x14ac:dyDescent="0.25">
      <c r="A58" s="143" t="s">
        <v>441</v>
      </c>
      <c r="B58" s="144">
        <v>0.63636363636363635</v>
      </c>
      <c r="C58" s="144">
        <v>0.18181818181818182</v>
      </c>
      <c r="D58" s="75">
        <f t="shared" si="1"/>
        <v>0.81818181818181812</v>
      </c>
    </row>
    <row r="59" spans="1:4" x14ac:dyDescent="0.25">
      <c r="A59" s="143" t="s">
        <v>35</v>
      </c>
      <c r="B59" s="144">
        <v>0.32142857142857145</v>
      </c>
      <c r="C59" s="144">
        <v>0.5</v>
      </c>
      <c r="D59" s="75">
        <f t="shared" si="1"/>
        <v>0.8214285714285714</v>
      </c>
    </row>
    <row r="60" spans="1:4" x14ac:dyDescent="0.25">
      <c r="A60" s="143" t="s">
        <v>20</v>
      </c>
      <c r="B60" s="144">
        <v>0.26315789473684209</v>
      </c>
      <c r="C60" s="144">
        <v>0.56140350877192979</v>
      </c>
      <c r="D60" s="75">
        <f t="shared" si="1"/>
        <v>0.82456140350877183</v>
      </c>
    </row>
    <row r="61" spans="1:4" x14ac:dyDescent="0.25">
      <c r="A61" s="143" t="s">
        <v>136</v>
      </c>
      <c r="B61" s="144">
        <v>0.41666666666666669</v>
      </c>
      <c r="C61" s="144">
        <v>0.41666666666666669</v>
      </c>
      <c r="D61" s="75">
        <f t="shared" si="1"/>
        <v>0.83333333333333337</v>
      </c>
    </row>
    <row r="62" spans="1:4" x14ac:dyDescent="0.25">
      <c r="A62" s="143" t="s">
        <v>15</v>
      </c>
      <c r="B62" s="144">
        <v>0.32835820895522388</v>
      </c>
      <c r="C62" s="144">
        <v>0.5074626865671642</v>
      </c>
      <c r="D62" s="75">
        <f t="shared" si="1"/>
        <v>0.83582089552238803</v>
      </c>
    </row>
    <row r="63" spans="1:4" x14ac:dyDescent="0.25">
      <c r="A63" s="143" t="s">
        <v>245</v>
      </c>
      <c r="B63" s="144">
        <v>0.42857142857142855</v>
      </c>
      <c r="C63" s="144">
        <v>0.42857142857142855</v>
      </c>
      <c r="D63" s="75">
        <f t="shared" si="1"/>
        <v>0.8571428571428571</v>
      </c>
    </row>
    <row r="64" spans="1:4" x14ac:dyDescent="0.25">
      <c r="A64" s="143" t="s">
        <v>530</v>
      </c>
      <c r="B64" s="144">
        <v>0.30434782608695654</v>
      </c>
      <c r="C64" s="144">
        <v>0.56521739130434778</v>
      </c>
      <c r="D64" s="75">
        <f t="shared" si="1"/>
        <v>0.86956521739130432</v>
      </c>
    </row>
    <row r="65" spans="1:4" x14ac:dyDescent="0.25">
      <c r="A65" s="143" t="s">
        <v>36</v>
      </c>
      <c r="B65" s="144">
        <v>0.4375</v>
      </c>
      <c r="C65" s="144">
        <v>0.4375</v>
      </c>
      <c r="D65" s="75">
        <f t="shared" si="1"/>
        <v>0.875</v>
      </c>
    </row>
    <row r="66" spans="1:4" x14ac:dyDescent="0.25">
      <c r="A66" s="143" t="s">
        <v>30</v>
      </c>
      <c r="B66" s="144">
        <v>0.48214285714285715</v>
      </c>
      <c r="C66" s="144">
        <v>0.39285714285714285</v>
      </c>
      <c r="D66" s="75">
        <f t="shared" si="1"/>
        <v>0.875</v>
      </c>
    </row>
    <row r="67" spans="1:4" x14ac:dyDescent="0.25">
      <c r="A67" s="143" t="s">
        <v>55</v>
      </c>
      <c r="B67" s="144">
        <v>0.47058823529411764</v>
      </c>
      <c r="C67" s="144">
        <v>0.41176470588235292</v>
      </c>
      <c r="D67" s="75">
        <f t="shared" si="1"/>
        <v>0.88235294117647056</v>
      </c>
    </row>
    <row r="68" spans="1:4" x14ac:dyDescent="0.25">
      <c r="A68" s="143" t="s">
        <v>14</v>
      </c>
      <c r="B68" s="144">
        <v>0.5</v>
      </c>
      <c r="C68" s="144">
        <v>0.3888888888888889</v>
      </c>
      <c r="D68" s="75">
        <f t="shared" si="1"/>
        <v>0.88888888888888884</v>
      </c>
    </row>
    <row r="69" spans="1:4" x14ac:dyDescent="0.25">
      <c r="A69" s="143" t="s">
        <v>26</v>
      </c>
      <c r="B69" s="144">
        <v>0.5357142857142857</v>
      </c>
      <c r="C69" s="144">
        <v>0.35714285714285715</v>
      </c>
      <c r="D69" s="75">
        <f t="shared" ref="D69:D81" si="2">SUM(B69:C69)</f>
        <v>0.89285714285714279</v>
      </c>
    </row>
    <row r="70" spans="1:4" x14ac:dyDescent="0.25">
      <c r="A70" s="143" t="s">
        <v>22</v>
      </c>
      <c r="B70" s="144">
        <v>0.5</v>
      </c>
      <c r="C70" s="144">
        <v>0.40625</v>
      </c>
      <c r="D70" s="75">
        <f t="shared" si="2"/>
        <v>0.90625</v>
      </c>
    </row>
    <row r="71" spans="1:4" x14ac:dyDescent="0.25">
      <c r="A71" s="143" t="s">
        <v>341</v>
      </c>
      <c r="B71" s="144">
        <v>0.27272727272727271</v>
      </c>
      <c r="C71" s="144">
        <v>0.63636363636363635</v>
      </c>
      <c r="D71" s="75">
        <f t="shared" si="2"/>
        <v>0.90909090909090906</v>
      </c>
    </row>
    <row r="72" spans="1:4" x14ac:dyDescent="0.25">
      <c r="A72" s="143" t="s">
        <v>529</v>
      </c>
      <c r="B72" s="144">
        <v>0.31818181818181818</v>
      </c>
      <c r="C72" s="144">
        <v>0.59090909090909094</v>
      </c>
      <c r="D72" s="75">
        <f t="shared" si="2"/>
        <v>0.90909090909090917</v>
      </c>
    </row>
    <row r="73" spans="1:4" x14ac:dyDescent="0.25">
      <c r="A73" s="143" t="s">
        <v>25</v>
      </c>
      <c r="B73" s="144">
        <v>0.45714285714285713</v>
      </c>
      <c r="C73" s="144">
        <v>0.45714285714285713</v>
      </c>
      <c r="D73" s="75">
        <f t="shared" si="2"/>
        <v>0.91428571428571426</v>
      </c>
    </row>
    <row r="74" spans="1:4" x14ac:dyDescent="0.25">
      <c r="A74" s="143" t="s">
        <v>533</v>
      </c>
      <c r="B74" s="144">
        <v>0.33333333333333331</v>
      </c>
      <c r="C74" s="144">
        <v>0.58333333333333337</v>
      </c>
      <c r="D74" s="75">
        <f t="shared" si="2"/>
        <v>0.91666666666666674</v>
      </c>
    </row>
    <row r="75" spans="1:4" x14ac:dyDescent="0.25">
      <c r="A75" s="143" t="s">
        <v>626</v>
      </c>
      <c r="B75" s="144">
        <v>0.44444444444444442</v>
      </c>
      <c r="C75" s="144">
        <v>0.48148148148148145</v>
      </c>
      <c r="D75" s="75">
        <f t="shared" si="2"/>
        <v>0.92592592592592582</v>
      </c>
    </row>
    <row r="76" spans="1:4" x14ac:dyDescent="0.25">
      <c r="A76" s="143" t="s">
        <v>31</v>
      </c>
      <c r="B76" s="144">
        <v>0.5</v>
      </c>
      <c r="C76" s="144">
        <v>0.4375</v>
      </c>
      <c r="D76" s="75">
        <f t="shared" si="2"/>
        <v>0.9375</v>
      </c>
    </row>
    <row r="77" spans="1:4" x14ac:dyDescent="0.25">
      <c r="A77" s="143" t="s">
        <v>28</v>
      </c>
      <c r="B77" s="144">
        <v>0.625</v>
      </c>
      <c r="C77" s="144">
        <v>0.3125</v>
      </c>
      <c r="D77" s="75">
        <f t="shared" si="2"/>
        <v>0.9375</v>
      </c>
    </row>
    <row r="78" spans="1:4" x14ac:dyDescent="0.25">
      <c r="A78" s="143" t="s">
        <v>38</v>
      </c>
      <c r="B78" s="144">
        <v>0.55555555555555558</v>
      </c>
      <c r="C78" s="144">
        <v>0.3888888888888889</v>
      </c>
      <c r="D78" s="75">
        <f t="shared" si="2"/>
        <v>0.94444444444444442</v>
      </c>
    </row>
    <row r="79" spans="1:4" x14ac:dyDescent="0.25">
      <c r="A79" s="143" t="s">
        <v>34</v>
      </c>
      <c r="B79" s="144">
        <v>0.33333333333333331</v>
      </c>
      <c r="C79" s="144">
        <v>0.61111111111111116</v>
      </c>
      <c r="D79" s="75">
        <f t="shared" si="2"/>
        <v>0.94444444444444442</v>
      </c>
    </row>
    <row r="80" spans="1:4" x14ac:dyDescent="0.25">
      <c r="A80" s="143" t="s">
        <v>54</v>
      </c>
      <c r="B80" s="144">
        <v>0.63157894736842102</v>
      </c>
      <c r="C80" s="144">
        <v>0.31578947368421051</v>
      </c>
      <c r="D80" s="75">
        <f t="shared" si="2"/>
        <v>0.94736842105263153</v>
      </c>
    </row>
    <row r="81" spans="1:4" x14ac:dyDescent="0.25">
      <c r="A81" s="143" t="s">
        <v>541</v>
      </c>
      <c r="B81" s="144">
        <v>0.66666666666666663</v>
      </c>
      <c r="C81" s="144">
        <v>0.33333333333333331</v>
      </c>
      <c r="D81" s="75">
        <f t="shared" si="2"/>
        <v>1</v>
      </c>
    </row>
    <row r="82" spans="1:4" x14ac:dyDescent="0.25">
      <c r="A82" s="143"/>
      <c r="B82" s="144"/>
      <c r="C82" s="144"/>
      <c r="D82" s="75"/>
    </row>
    <row r="83" spans="1:4" x14ac:dyDescent="0.25">
      <c r="A83" s="143"/>
      <c r="B83" s="144"/>
      <c r="C83" s="144"/>
      <c r="D83" s="75"/>
    </row>
    <row r="84" spans="1:4" x14ac:dyDescent="0.25">
      <c r="A84" s="143"/>
      <c r="B84" s="144"/>
      <c r="C84" s="144"/>
      <c r="D84" s="75"/>
    </row>
    <row r="85" spans="1:4" x14ac:dyDescent="0.25">
      <c r="A85" s="143"/>
      <c r="B85" s="144"/>
      <c r="C85" s="144"/>
      <c r="D85" s="75"/>
    </row>
    <row r="86" spans="1:4" x14ac:dyDescent="0.25">
      <c r="A86" s="130"/>
      <c r="B86" s="144"/>
      <c r="C86" s="144"/>
      <c r="D86" s="75"/>
    </row>
    <row r="87" spans="1:4" x14ac:dyDescent="0.25">
      <c r="A87" s="143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  <row r="102" spans="2:4" x14ac:dyDescent="0.25">
      <c r="B102" s="75"/>
      <c r="C102" s="75"/>
      <c r="D102" s="75"/>
    </row>
    <row r="103" spans="2:4" x14ac:dyDescent="0.25">
      <c r="B103" s="75"/>
      <c r="C103" s="75"/>
      <c r="D103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4"/>
  <sheetViews>
    <sheetView topLeftCell="A19" zoomScale="80" zoomScaleNormal="80" workbookViewId="0">
      <selection activeCell="AB70" sqref="AB70"/>
    </sheetView>
  </sheetViews>
  <sheetFormatPr defaultColWidth="9.140625" defaultRowHeight="15" x14ac:dyDescent="0.25"/>
  <cols>
    <col min="1" max="1" width="21.42578125" style="54" customWidth="1"/>
    <col min="2" max="16384" width="9.140625" style="54"/>
  </cols>
  <sheetData>
    <row r="1" spans="1:5" ht="15.75" x14ac:dyDescent="0.25">
      <c r="A1" s="80" t="s">
        <v>210</v>
      </c>
      <c r="B1" s="80"/>
      <c r="E1" s="76" t="s">
        <v>639</v>
      </c>
    </row>
    <row r="4" spans="1:5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5" x14ac:dyDescent="0.25">
      <c r="A5" s="143" t="s">
        <v>540</v>
      </c>
      <c r="B5" s="144">
        <v>0</v>
      </c>
      <c r="C5" s="144">
        <v>0</v>
      </c>
      <c r="D5" s="75">
        <f t="shared" ref="D5:D36" si="0">SUM(B5:C5)</f>
        <v>0</v>
      </c>
    </row>
    <row r="6" spans="1:5" x14ac:dyDescent="0.25">
      <c r="A6" s="143" t="s">
        <v>474</v>
      </c>
      <c r="B6" s="144">
        <v>0</v>
      </c>
      <c r="C6" s="144">
        <v>0</v>
      </c>
      <c r="D6" s="75">
        <f t="shared" si="0"/>
        <v>0</v>
      </c>
    </row>
    <row r="7" spans="1:5" x14ac:dyDescent="0.25">
      <c r="A7" s="143" t="s">
        <v>480</v>
      </c>
      <c r="B7" s="144">
        <v>7.6923076923076927E-2</v>
      </c>
      <c r="C7" s="144">
        <v>7.6923076923076927E-2</v>
      </c>
      <c r="D7" s="75">
        <f t="shared" si="0"/>
        <v>0.15384615384615385</v>
      </c>
    </row>
    <row r="8" spans="1:5" x14ac:dyDescent="0.25">
      <c r="A8" s="143" t="s">
        <v>46</v>
      </c>
      <c r="B8" s="144">
        <v>0</v>
      </c>
      <c r="C8" s="144">
        <v>0.15384615384615385</v>
      </c>
      <c r="D8" s="75">
        <f t="shared" si="0"/>
        <v>0.15384615384615385</v>
      </c>
    </row>
    <row r="9" spans="1:5" x14ac:dyDescent="0.25">
      <c r="A9" s="143" t="s">
        <v>344</v>
      </c>
      <c r="B9" s="144">
        <v>0</v>
      </c>
      <c r="C9" s="144">
        <v>0.25</v>
      </c>
      <c r="D9" s="75">
        <f t="shared" si="0"/>
        <v>0.25</v>
      </c>
    </row>
    <row r="10" spans="1:5" x14ac:dyDescent="0.25">
      <c r="A10" s="143" t="s">
        <v>485</v>
      </c>
      <c r="B10" s="144">
        <v>8.3333333333333329E-2</v>
      </c>
      <c r="C10" s="144">
        <v>0.16666666666666666</v>
      </c>
      <c r="D10" s="75">
        <f t="shared" si="0"/>
        <v>0.25</v>
      </c>
    </row>
    <row r="11" spans="1:5" x14ac:dyDescent="0.25">
      <c r="A11" s="143" t="s">
        <v>44</v>
      </c>
      <c r="B11" s="144">
        <v>0.21428571428571427</v>
      </c>
      <c r="C11" s="144">
        <v>7.1428571428571425E-2</v>
      </c>
      <c r="D11" s="75">
        <f t="shared" si="0"/>
        <v>0.2857142857142857</v>
      </c>
    </row>
    <row r="12" spans="1:5" x14ac:dyDescent="0.25">
      <c r="A12" s="143" t="s">
        <v>537</v>
      </c>
      <c r="B12" s="144">
        <v>0</v>
      </c>
      <c r="C12" s="144">
        <v>0.2857142857142857</v>
      </c>
      <c r="D12" s="75">
        <f t="shared" si="0"/>
        <v>0.2857142857142857</v>
      </c>
    </row>
    <row r="13" spans="1:5" x14ac:dyDescent="0.25">
      <c r="A13" s="143" t="s">
        <v>627</v>
      </c>
      <c r="B13" s="144">
        <v>0.1</v>
      </c>
      <c r="C13" s="144">
        <v>0.2</v>
      </c>
      <c r="D13" s="75">
        <f t="shared" si="0"/>
        <v>0.30000000000000004</v>
      </c>
    </row>
    <row r="14" spans="1:5" x14ac:dyDescent="0.25">
      <c r="A14" s="143" t="s">
        <v>343</v>
      </c>
      <c r="B14" s="144">
        <v>0.16666666666666666</v>
      </c>
      <c r="C14" s="144">
        <v>0.16666666666666666</v>
      </c>
      <c r="D14" s="75">
        <f t="shared" si="0"/>
        <v>0.33333333333333331</v>
      </c>
    </row>
    <row r="15" spans="1:5" x14ac:dyDescent="0.25">
      <c r="A15" s="143" t="s">
        <v>543</v>
      </c>
      <c r="B15" s="144">
        <v>0.16666666666666666</v>
      </c>
      <c r="C15" s="144">
        <v>0.16666666666666666</v>
      </c>
      <c r="D15" s="75">
        <f t="shared" si="0"/>
        <v>0.33333333333333331</v>
      </c>
    </row>
    <row r="16" spans="1:5" x14ac:dyDescent="0.25">
      <c r="A16" s="143" t="s">
        <v>517</v>
      </c>
      <c r="B16" s="144">
        <v>0.1111111111111111</v>
      </c>
      <c r="C16" s="144">
        <v>0.22222222222222221</v>
      </c>
      <c r="D16" s="75">
        <f t="shared" si="0"/>
        <v>0.33333333333333331</v>
      </c>
    </row>
    <row r="17" spans="1:4" x14ac:dyDescent="0.25">
      <c r="A17" s="143" t="s">
        <v>468</v>
      </c>
      <c r="B17" s="144">
        <v>0</v>
      </c>
      <c r="C17" s="144">
        <v>0.33333333333333331</v>
      </c>
      <c r="D17" s="75">
        <f t="shared" si="0"/>
        <v>0.33333333333333331</v>
      </c>
    </row>
    <row r="18" spans="1:4" x14ac:dyDescent="0.25">
      <c r="A18" s="143" t="s">
        <v>539</v>
      </c>
      <c r="B18" s="144">
        <v>0.22222222222222221</v>
      </c>
      <c r="C18" s="144">
        <v>0.1111111111111111</v>
      </c>
      <c r="D18" s="75">
        <f t="shared" si="0"/>
        <v>0.33333333333333331</v>
      </c>
    </row>
    <row r="19" spans="1:4" x14ac:dyDescent="0.25">
      <c r="A19" s="143" t="s">
        <v>478</v>
      </c>
      <c r="B19" s="144">
        <v>0.1111111111111111</v>
      </c>
      <c r="C19" s="144">
        <v>0.22222222222222221</v>
      </c>
      <c r="D19" s="75">
        <f t="shared" si="0"/>
        <v>0.33333333333333331</v>
      </c>
    </row>
    <row r="20" spans="1:4" x14ac:dyDescent="0.25">
      <c r="A20" s="143" t="s">
        <v>531</v>
      </c>
      <c r="B20" s="144">
        <v>0</v>
      </c>
      <c r="C20" s="144">
        <v>0.35714285714285715</v>
      </c>
      <c r="D20" s="75">
        <f t="shared" si="0"/>
        <v>0.35714285714285715</v>
      </c>
    </row>
    <row r="21" spans="1:4" x14ac:dyDescent="0.25">
      <c r="A21" s="143" t="s">
        <v>538</v>
      </c>
      <c r="B21" s="144">
        <v>0</v>
      </c>
      <c r="C21" s="144">
        <v>0.4</v>
      </c>
      <c r="D21" s="75">
        <f t="shared" si="0"/>
        <v>0.4</v>
      </c>
    </row>
    <row r="22" spans="1:4" x14ac:dyDescent="0.25">
      <c r="A22" s="143" t="s">
        <v>194</v>
      </c>
      <c r="B22" s="144">
        <v>0.2</v>
      </c>
      <c r="C22" s="144">
        <v>0.2</v>
      </c>
      <c r="D22" s="75">
        <f t="shared" si="0"/>
        <v>0.4</v>
      </c>
    </row>
    <row r="23" spans="1:4" x14ac:dyDescent="0.25">
      <c r="A23" s="143" t="s">
        <v>466</v>
      </c>
      <c r="B23" s="144">
        <v>0</v>
      </c>
      <c r="C23" s="144">
        <v>0.4</v>
      </c>
      <c r="D23" s="75">
        <f t="shared" si="0"/>
        <v>0.4</v>
      </c>
    </row>
    <row r="24" spans="1:4" x14ac:dyDescent="0.25">
      <c r="A24" s="143" t="s">
        <v>119</v>
      </c>
      <c r="B24" s="144">
        <v>0.2</v>
      </c>
      <c r="C24" s="144">
        <v>0.2</v>
      </c>
      <c r="D24" s="75">
        <f t="shared" si="0"/>
        <v>0.4</v>
      </c>
    </row>
    <row r="25" spans="1:4" x14ac:dyDescent="0.25">
      <c r="A25" s="143" t="s">
        <v>34</v>
      </c>
      <c r="B25" s="144">
        <v>5.8823529411764705E-2</v>
      </c>
      <c r="C25" s="144">
        <v>0.35294117647058826</v>
      </c>
      <c r="D25" s="75">
        <f t="shared" si="0"/>
        <v>0.41176470588235298</v>
      </c>
    </row>
    <row r="26" spans="1:4" x14ac:dyDescent="0.25">
      <c r="A26" s="143" t="s">
        <v>50</v>
      </c>
      <c r="B26" s="144">
        <v>5.8823529411764705E-2</v>
      </c>
      <c r="C26" s="144">
        <v>0.35294117647058826</v>
      </c>
      <c r="D26" s="75">
        <f t="shared" si="0"/>
        <v>0.41176470588235298</v>
      </c>
    </row>
    <row r="27" spans="1:4" x14ac:dyDescent="0.25">
      <c r="A27" s="143" t="s">
        <v>43</v>
      </c>
      <c r="B27" s="144">
        <v>0.15789473684210525</v>
      </c>
      <c r="C27" s="144">
        <v>0.26315789473684209</v>
      </c>
      <c r="D27" s="75">
        <f t="shared" si="0"/>
        <v>0.42105263157894735</v>
      </c>
    </row>
    <row r="28" spans="1:4" x14ac:dyDescent="0.25">
      <c r="A28" s="143" t="s">
        <v>47</v>
      </c>
      <c r="B28" s="144">
        <v>5.2631578947368418E-2</v>
      </c>
      <c r="C28" s="144">
        <v>0.36842105263157893</v>
      </c>
      <c r="D28" s="75">
        <f t="shared" si="0"/>
        <v>0.42105263157894735</v>
      </c>
    </row>
    <row r="29" spans="1:4" x14ac:dyDescent="0.25">
      <c r="A29" s="143" t="s">
        <v>488</v>
      </c>
      <c r="B29" s="144">
        <v>0.42857142857142855</v>
      </c>
      <c r="C29" s="144">
        <v>0</v>
      </c>
      <c r="D29" s="75">
        <f t="shared" si="0"/>
        <v>0.42857142857142855</v>
      </c>
    </row>
    <row r="30" spans="1:4" x14ac:dyDescent="0.25">
      <c r="A30" s="143" t="s">
        <v>51</v>
      </c>
      <c r="B30" s="144">
        <v>3.5714285714285712E-2</v>
      </c>
      <c r="C30" s="144">
        <v>0.39285714285714285</v>
      </c>
      <c r="D30" s="75">
        <f t="shared" si="0"/>
        <v>0.42857142857142855</v>
      </c>
    </row>
    <row r="31" spans="1:4" x14ac:dyDescent="0.25">
      <c r="A31" s="143" t="s">
        <v>41</v>
      </c>
      <c r="B31" s="144">
        <v>0</v>
      </c>
      <c r="C31" s="144">
        <v>0.5</v>
      </c>
      <c r="D31" s="75">
        <f t="shared" si="0"/>
        <v>0.5</v>
      </c>
    </row>
    <row r="32" spans="1:4" x14ac:dyDescent="0.25">
      <c r="A32" s="143" t="s">
        <v>482</v>
      </c>
      <c r="B32" s="144">
        <v>0.16666666666666666</v>
      </c>
      <c r="C32" s="144">
        <v>0.33333333333333331</v>
      </c>
      <c r="D32" s="75">
        <f t="shared" si="0"/>
        <v>0.5</v>
      </c>
    </row>
    <row r="33" spans="1:4" x14ac:dyDescent="0.25">
      <c r="A33" s="143" t="s">
        <v>516</v>
      </c>
      <c r="B33" s="144">
        <v>0</v>
      </c>
      <c r="C33" s="144">
        <v>0.5</v>
      </c>
      <c r="D33" s="75">
        <f t="shared" si="0"/>
        <v>0.5</v>
      </c>
    </row>
    <row r="34" spans="1:4" x14ac:dyDescent="0.25">
      <c r="A34" s="143" t="s">
        <v>508</v>
      </c>
      <c r="B34" s="144">
        <v>0</v>
      </c>
      <c r="C34" s="144">
        <v>0.5</v>
      </c>
      <c r="D34" s="75">
        <f t="shared" si="0"/>
        <v>0.5</v>
      </c>
    </row>
    <row r="35" spans="1:4" x14ac:dyDescent="0.25">
      <c r="A35" s="143" t="s">
        <v>18</v>
      </c>
      <c r="B35" s="144">
        <v>7.1428571428571425E-2</v>
      </c>
      <c r="C35" s="144">
        <v>0.4642857142857143</v>
      </c>
      <c r="D35" s="75">
        <f t="shared" si="0"/>
        <v>0.5357142857142857</v>
      </c>
    </row>
    <row r="36" spans="1:4" x14ac:dyDescent="0.25">
      <c r="A36" s="143" t="s">
        <v>490</v>
      </c>
      <c r="B36" s="144">
        <v>0.29166666666666669</v>
      </c>
      <c r="C36" s="144">
        <v>0.25</v>
      </c>
      <c r="D36" s="75">
        <f t="shared" si="0"/>
        <v>0.54166666666666674</v>
      </c>
    </row>
    <row r="37" spans="1:4" x14ac:dyDescent="0.25">
      <c r="A37" s="143" t="s">
        <v>49</v>
      </c>
      <c r="B37" s="144">
        <v>9.0909090909090912E-2</v>
      </c>
      <c r="C37" s="144">
        <v>0.45454545454545453</v>
      </c>
      <c r="D37" s="75">
        <f t="shared" ref="D37:D68" si="1">SUM(B37:C37)</f>
        <v>0.54545454545454541</v>
      </c>
    </row>
    <row r="38" spans="1:4" x14ac:dyDescent="0.25">
      <c r="A38" s="143" t="s">
        <v>440</v>
      </c>
      <c r="B38" s="144">
        <v>0.1111111111111111</v>
      </c>
      <c r="C38" s="144">
        <v>0.44444444444444442</v>
      </c>
      <c r="D38" s="75">
        <f t="shared" si="1"/>
        <v>0.55555555555555558</v>
      </c>
    </row>
    <row r="39" spans="1:4" x14ac:dyDescent="0.25">
      <c r="A39" s="143" t="s">
        <v>513</v>
      </c>
      <c r="B39" s="144">
        <v>0.2857142857142857</v>
      </c>
      <c r="C39" s="144">
        <v>0.2857142857142857</v>
      </c>
      <c r="D39" s="75">
        <f t="shared" si="1"/>
        <v>0.5714285714285714</v>
      </c>
    </row>
    <row r="40" spans="1:4" x14ac:dyDescent="0.25">
      <c r="A40" s="143" t="s">
        <v>16</v>
      </c>
      <c r="B40" s="144">
        <v>6.4516129032258063E-2</v>
      </c>
      <c r="C40" s="144">
        <v>0.5161290322580645</v>
      </c>
      <c r="D40" s="75">
        <f t="shared" si="1"/>
        <v>0.58064516129032251</v>
      </c>
    </row>
    <row r="41" spans="1:4" x14ac:dyDescent="0.25">
      <c r="A41" s="143" t="s">
        <v>244</v>
      </c>
      <c r="B41" s="144">
        <v>0.2</v>
      </c>
      <c r="C41" s="144">
        <v>0.4</v>
      </c>
      <c r="D41" s="75">
        <f t="shared" si="1"/>
        <v>0.60000000000000009</v>
      </c>
    </row>
    <row r="42" spans="1:4" x14ac:dyDescent="0.25">
      <c r="A42" s="143" t="s">
        <v>33</v>
      </c>
      <c r="B42" s="144">
        <v>0.13513513513513514</v>
      </c>
      <c r="C42" s="144">
        <v>0.48648648648648651</v>
      </c>
      <c r="D42" s="75">
        <f t="shared" si="1"/>
        <v>0.62162162162162171</v>
      </c>
    </row>
    <row r="43" spans="1:4" x14ac:dyDescent="0.25">
      <c r="A43" s="143" t="s">
        <v>467</v>
      </c>
      <c r="B43" s="144">
        <v>0.125</v>
      </c>
      <c r="C43" s="144">
        <v>0.5</v>
      </c>
      <c r="D43" s="75">
        <f t="shared" si="1"/>
        <v>0.625</v>
      </c>
    </row>
    <row r="44" spans="1:4" x14ac:dyDescent="0.25">
      <c r="A44" s="143" t="s">
        <v>27</v>
      </c>
      <c r="B44" s="144">
        <v>0.125</v>
      </c>
      <c r="C44" s="144">
        <v>0.5</v>
      </c>
      <c r="D44" s="75">
        <f t="shared" si="1"/>
        <v>0.625</v>
      </c>
    </row>
    <row r="45" spans="1:4" x14ac:dyDescent="0.25">
      <c r="A45" s="143" t="s">
        <v>15</v>
      </c>
      <c r="B45" s="144">
        <v>5.0847457627118647E-2</v>
      </c>
      <c r="C45" s="144">
        <v>0.57627118644067798</v>
      </c>
      <c r="D45" s="75">
        <f t="shared" si="1"/>
        <v>0.6271186440677966</v>
      </c>
    </row>
    <row r="46" spans="1:4" x14ac:dyDescent="0.25">
      <c r="A46" s="143" t="s">
        <v>37</v>
      </c>
      <c r="B46" s="144">
        <v>0</v>
      </c>
      <c r="C46" s="144">
        <v>0.6428571428571429</v>
      </c>
      <c r="D46" s="75">
        <f t="shared" si="1"/>
        <v>0.6428571428571429</v>
      </c>
    </row>
    <row r="47" spans="1:4" x14ac:dyDescent="0.25">
      <c r="A47" s="143" t="s">
        <v>48</v>
      </c>
      <c r="B47" s="144">
        <v>0.10344827586206896</v>
      </c>
      <c r="C47" s="144">
        <v>0.55172413793103448</v>
      </c>
      <c r="D47" s="75">
        <f t="shared" si="1"/>
        <v>0.65517241379310343</v>
      </c>
    </row>
    <row r="48" spans="1:4" x14ac:dyDescent="0.25">
      <c r="A48" s="143" t="s">
        <v>52</v>
      </c>
      <c r="B48" s="144">
        <v>0.15625</v>
      </c>
      <c r="C48" s="144">
        <v>0.5</v>
      </c>
      <c r="D48" s="75">
        <f t="shared" si="1"/>
        <v>0.65625</v>
      </c>
    </row>
    <row r="49" spans="1:4" x14ac:dyDescent="0.25">
      <c r="A49" s="143" t="s">
        <v>35</v>
      </c>
      <c r="B49" s="144">
        <v>0.14814814814814814</v>
      </c>
      <c r="C49" s="144">
        <v>0.51851851851851849</v>
      </c>
      <c r="D49" s="75">
        <f t="shared" si="1"/>
        <v>0.66666666666666663</v>
      </c>
    </row>
    <row r="50" spans="1:4" x14ac:dyDescent="0.25">
      <c r="A50" s="143" t="s">
        <v>246</v>
      </c>
      <c r="B50" s="144">
        <v>0.33333333333333331</v>
      </c>
      <c r="C50" s="144">
        <v>0.33333333333333331</v>
      </c>
      <c r="D50" s="75">
        <f t="shared" si="1"/>
        <v>0.66666666666666663</v>
      </c>
    </row>
    <row r="51" spans="1:4" x14ac:dyDescent="0.25">
      <c r="A51" s="143" t="s">
        <v>20</v>
      </c>
      <c r="B51" s="144">
        <v>8.9285714285714288E-2</v>
      </c>
      <c r="C51" s="144">
        <v>0.5892857142857143</v>
      </c>
      <c r="D51" s="75">
        <f t="shared" si="1"/>
        <v>0.6785714285714286</v>
      </c>
    </row>
    <row r="52" spans="1:4" x14ac:dyDescent="0.25">
      <c r="A52" s="143" t="s">
        <v>544</v>
      </c>
      <c r="B52" s="144">
        <v>0.14285714285714285</v>
      </c>
      <c r="C52" s="144">
        <v>0.5714285714285714</v>
      </c>
      <c r="D52" s="75">
        <f t="shared" si="1"/>
        <v>0.71428571428571419</v>
      </c>
    </row>
    <row r="53" spans="1:4" x14ac:dyDescent="0.25">
      <c r="A53" s="143" t="s">
        <v>535</v>
      </c>
      <c r="B53" s="144">
        <v>0</v>
      </c>
      <c r="C53" s="144">
        <v>0.7142857142857143</v>
      </c>
      <c r="D53" s="75">
        <f t="shared" si="1"/>
        <v>0.7142857142857143</v>
      </c>
    </row>
    <row r="54" spans="1:4" x14ac:dyDescent="0.25">
      <c r="A54" s="143" t="s">
        <v>536</v>
      </c>
      <c r="B54" s="144">
        <v>0.18181818181818182</v>
      </c>
      <c r="C54" s="144">
        <v>0.54545454545454541</v>
      </c>
      <c r="D54" s="75">
        <f t="shared" si="1"/>
        <v>0.72727272727272729</v>
      </c>
    </row>
    <row r="55" spans="1:4" x14ac:dyDescent="0.25">
      <c r="A55" s="143" t="s">
        <v>21</v>
      </c>
      <c r="B55" s="144">
        <v>0.28260869565217389</v>
      </c>
      <c r="C55" s="144">
        <v>0.45652173913043476</v>
      </c>
      <c r="D55" s="75">
        <f t="shared" si="1"/>
        <v>0.73913043478260865</v>
      </c>
    </row>
    <row r="56" spans="1:4" x14ac:dyDescent="0.25">
      <c r="A56" s="143" t="s">
        <v>19</v>
      </c>
      <c r="B56" s="144">
        <v>3.7037037037037035E-2</v>
      </c>
      <c r="C56" s="144">
        <v>0.70370370370370372</v>
      </c>
      <c r="D56" s="75">
        <f t="shared" si="1"/>
        <v>0.7407407407407407</v>
      </c>
    </row>
    <row r="57" spans="1:4" x14ac:dyDescent="0.25">
      <c r="A57" s="143" t="s">
        <v>341</v>
      </c>
      <c r="B57" s="144">
        <v>0.125</v>
      </c>
      <c r="C57" s="144">
        <v>0.625</v>
      </c>
      <c r="D57" s="75">
        <f t="shared" si="1"/>
        <v>0.75</v>
      </c>
    </row>
    <row r="58" spans="1:4" x14ac:dyDescent="0.25">
      <c r="A58" s="143" t="s">
        <v>54</v>
      </c>
      <c r="B58" s="144">
        <v>0.23529411764705882</v>
      </c>
      <c r="C58" s="144">
        <v>0.52941176470588236</v>
      </c>
      <c r="D58" s="75">
        <f t="shared" si="1"/>
        <v>0.76470588235294112</v>
      </c>
    </row>
    <row r="59" spans="1:4" x14ac:dyDescent="0.25">
      <c r="A59" s="143" t="s">
        <v>529</v>
      </c>
      <c r="B59" s="144">
        <v>9.0909090909090912E-2</v>
      </c>
      <c r="C59" s="144">
        <v>0.68181818181818177</v>
      </c>
      <c r="D59" s="75">
        <f t="shared" si="1"/>
        <v>0.77272727272727271</v>
      </c>
    </row>
    <row r="60" spans="1:4" x14ac:dyDescent="0.25">
      <c r="A60" s="143" t="s">
        <v>23</v>
      </c>
      <c r="B60" s="144">
        <v>0.125</v>
      </c>
      <c r="C60" s="144">
        <v>0.65</v>
      </c>
      <c r="D60" s="75">
        <f t="shared" si="1"/>
        <v>0.77500000000000002</v>
      </c>
    </row>
    <row r="61" spans="1:4" x14ac:dyDescent="0.25">
      <c r="A61" s="143" t="s">
        <v>533</v>
      </c>
      <c r="B61" s="144">
        <v>0.33333333333333331</v>
      </c>
      <c r="C61" s="144">
        <v>0.44444444444444442</v>
      </c>
      <c r="D61" s="75">
        <f t="shared" si="1"/>
        <v>0.77777777777777768</v>
      </c>
    </row>
    <row r="62" spans="1:4" x14ac:dyDescent="0.25">
      <c r="A62" s="143" t="s">
        <v>22</v>
      </c>
      <c r="B62" s="144">
        <v>0.1875</v>
      </c>
      <c r="C62" s="144">
        <v>0.59375</v>
      </c>
      <c r="D62" s="75">
        <f t="shared" si="1"/>
        <v>0.78125</v>
      </c>
    </row>
    <row r="63" spans="1:4" x14ac:dyDescent="0.25">
      <c r="A63" s="143" t="s">
        <v>530</v>
      </c>
      <c r="B63" s="144">
        <v>0</v>
      </c>
      <c r="C63" s="144">
        <v>0.78260869565217395</v>
      </c>
      <c r="D63" s="75">
        <f t="shared" si="1"/>
        <v>0.78260869565217395</v>
      </c>
    </row>
    <row r="64" spans="1:4" x14ac:dyDescent="0.25">
      <c r="A64" s="143" t="s">
        <v>55</v>
      </c>
      <c r="B64" s="144">
        <v>6.6666666666666666E-2</v>
      </c>
      <c r="C64" s="144">
        <v>0.73333333333333328</v>
      </c>
      <c r="D64" s="75">
        <f t="shared" si="1"/>
        <v>0.79999999999999993</v>
      </c>
    </row>
    <row r="65" spans="1:4" x14ac:dyDescent="0.25">
      <c r="A65" s="143" t="s">
        <v>36</v>
      </c>
      <c r="B65" s="144">
        <v>0.26666666666666666</v>
      </c>
      <c r="C65" s="144">
        <v>0.53333333333333333</v>
      </c>
      <c r="D65" s="75">
        <f t="shared" si="1"/>
        <v>0.8</v>
      </c>
    </row>
    <row r="66" spans="1:4" x14ac:dyDescent="0.25">
      <c r="A66" s="143" t="s">
        <v>534</v>
      </c>
      <c r="B66" s="144">
        <v>0.2</v>
      </c>
      <c r="C66" s="144">
        <v>0.6</v>
      </c>
      <c r="D66" s="75">
        <f t="shared" si="1"/>
        <v>0.8</v>
      </c>
    </row>
    <row r="67" spans="1:4" x14ac:dyDescent="0.25">
      <c r="A67" s="143" t="s">
        <v>542</v>
      </c>
      <c r="B67" s="144">
        <v>9.0909090909090912E-2</v>
      </c>
      <c r="C67" s="144">
        <v>0.72727272727272729</v>
      </c>
      <c r="D67" s="75">
        <f t="shared" si="1"/>
        <v>0.81818181818181823</v>
      </c>
    </row>
    <row r="68" spans="1:4" x14ac:dyDescent="0.25">
      <c r="A68" s="143" t="s">
        <v>29</v>
      </c>
      <c r="B68" s="144">
        <v>0.11764705882352941</v>
      </c>
      <c r="C68" s="144">
        <v>0.70588235294117652</v>
      </c>
      <c r="D68" s="75">
        <f t="shared" si="1"/>
        <v>0.82352941176470595</v>
      </c>
    </row>
    <row r="69" spans="1:4" x14ac:dyDescent="0.25">
      <c r="A69" s="143" t="s">
        <v>38</v>
      </c>
      <c r="B69" s="144">
        <v>0.3125</v>
      </c>
      <c r="C69" s="144">
        <v>0.5625</v>
      </c>
      <c r="D69" s="75">
        <f t="shared" ref="D69:D81" si="2">SUM(B69:C69)</f>
        <v>0.875</v>
      </c>
    </row>
    <row r="70" spans="1:4" x14ac:dyDescent="0.25">
      <c r="A70" s="143" t="s">
        <v>541</v>
      </c>
      <c r="B70" s="144">
        <v>0.22222222222222221</v>
      </c>
      <c r="C70" s="144">
        <v>0.66666666666666663</v>
      </c>
      <c r="D70" s="75">
        <f t="shared" si="2"/>
        <v>0.88888888888888884</v>
      </c>
    </row>
    <row r="71" spans="1:4" x14ac:dyDescent="0.25">
      <c r="A71" s="143" t="s">
        <v>626</v>
      </c>
      <c r="B71" s="144">
        <v>0.18518518518518517</v>
      </c>
      <c r="C71" s="144">
        <v>0.70370370370370372</v>
      </c>
      <c r="D71" s="75">
        <f t="shared" si="2"/>
        <v>0.88888888888888884</v>
      </c>
    </row>
    <row r="72" spans="1:4" x14ac:dyDescent="0.25">
      <c r="A72" s="143" t="s">
        <v>441</v>
      </c>
      <c r="B72" s="144">
        <v>0.3</v>
      </c>
      <c r="C72" s="144">
        <v>0.6</v>
      </c>
      <c r="D72" s="75">
        <f t="shared" si="2"/>
        <v>0.89999999999999991</v>
      </c>
    </row>
    <row r="73" spans="1:4" x14ac:dyDescent="0.25">
      <c r="A73" s="143" t="s">
        <v>30</v>
      </c>
      <c r="B73" s="144">
        <v>0.32692307692307693</v>
      </c>
      <c r="C73" s="144">
        <v>0.57692307692307687</v>
      </c>
      <c r="D73" s="75">
        <f t="shared" si="2"/>
        <v>0.90384615384615374</v>
      </c>
    </row>
    <row r="74" spans="1:4" x14ac:dyDescent="0.25">
      <c r="A74" s="143" t="s">
        <v>136</v>
      </c>
      <c r="B74" s="144">
        <v>0.41666666666666669</v>
      </c>
      <c r="C74" s="144">
        <v>0.5</v>
      </c>
      <c r="D74" s="75">
        <f t="shared" si="2"/>
        <v>0.91666666666666674</v>
      </c>
    </row>
    <row r="75" spans="1:4" x14ac:dyDescent="0.25">
      <c r="A75" s="143" t="s">
        <v>31</v>
      </c>
      <c r="B75" s="144">
        <v>0.23076923076923078</v>
      </c>
      <c r="C75" s="144">
        <v>0.69230769230769229</v>
      </c>
      <c r="D75" s="75">
        <f t="shared" si="2"/>
        <v>0.92307692307692313</v>
      </c>
    </row>
    <row r="76" spans="1:4" x14ac:dyDescent="0.25">
      <c r="A76" s="143" t="s">
        <v>28</v>
      </c>
      <c r="B76" s="144">
        <v>0.46666666666666667</v>
      </c>
      <c r="C76" s="144">
        <v>0.46666666666666667</v>
      </c>
      <c r="D76" s="75">
        <f t="shared" si="2"/>
        <v>0.93333333333333335</v>
      </c>
    </row>
    <row r="77" spans="1:4" x14ac:dyDescent="0.25">
      <c r="A77" s="143" t="s">
        <v>25</v>
      </c>
      <c r="B77" s="144">
        <v>0.38709677419354838</v>
      </c>
      <c r="C77" s="144">
        <v>0.58064516129032262</v>
      </c>
      <c r="D77" s="75">
        <f t="shared" si="2"/>
        <v>0.967741935483871</v>
      </c>
    </row>
    <row r="78" spans="1:4" x14ac:dyDescent="0.25">
      <c r="A78" s="143" t="s">
        <v>532</v>
      </c>
      <c r="B78" s="144">
        <v>0.2</v>
      </c>
      <c r="C78" s="144">
        <v>0.8</v>
      </c>
      <c r="D78" s="75">
        <f t="shared" si="2"/>
        <v>1</v>
      </c>
    </row>
    <row r="79" spans="1:4" x14ac:dyDescent="0.25">
      <c r="A79" s="143" t="s">
        <v>245</v>
      </c>
      <c r="B79" s="144">
        <v>0.2857142857142857</v>
      </c>
      <c r="C79" s="144">
        <v>0.7142857142857143</v>
      </c>
      <c r="D79" s="75">
        <f t="shared" si="2"/>
        <v>1</v>
      </c>
    </row>
    <row r="80" spans="1:4" x14ac:dyDescent="0.25">
      <c r="A80" s="143" t="s">
        <v>26</v>
      </c>
      <c r="B80" s="144">
        <v>0.25925925925925924</v>
      </c>
      <c r="C80" s="144">
        <v>0.7407407407407407</v>
      </c>
      <c r="D80" s="75">
        <f t="shared" si="2"/>
        <v>1</v>
      </c>
    </row>
    <row r="81" spans="1:4" x14ac:dyDescent="0.25">
      <c r="A81" s="143" t="s">
        <v>14</v>
      </c>
      <c r="B81" s="144">
        <v>0.17647058823529413</v>
      </c>
      <c r="C81" s="144">
        <v>0.82352941176470584</v>
      </c>
      <c r="D81" s="75">
        <f t="shared" si="2"/>
        <v>1</v>
      </c>
    </row>
    <row r="82" spans="1:4" x14ac:dyDescent="0.25">
      <c r="A82" s="143"/>
      <c r="B82" s="144"/>
      <c r="C82" s="144"/>
      <c r="D82" s="75"/>
    </row>
    <row r="83" spans="1:4" x14ac:dyDescent="0.25">
      <c r="A83" s="143"/>
      <c r="B83" s="144"/>
      <c r="C83" s="144"/>
      <c r="D83" s="75"/>
    </row>
    <row r="84" spans="1:4" x14ac:dyDescent="0.25">
      <c r="A84" s="143"/>
      <c r="B84" s="144"/>
      <c r="C84" s="144"/>
      <c r="D84" s="75"/>
    </row>
    <row r="85" spans="1:4" x14ac:dyDescent="0.25">
      <c r="A85" s="143"/>
      <c r="B85" s="144"/>
      <c r="C85" s="144"/>
      <c r="D85" s="75"/>
    </row>
    <row r="86" spans="1:4" x14ac:dyDescent="0.25">
      <c r="A86" s="143"/>
      <c r="B86" s="144"/>
      <c r="C86" s="144"/>
      <c r="D86" s="75"/>
    </row>
    <row r="87" spans="1:4" x14ac:dyDescent="0.25">
      <c r="A87" s="143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  <row r="102" spans="2:4" x14ac:dyDescent="0.25">
      <c r="B102" s="75"/>
      <c r="C102" s="75"/>
      <c r="D102" s="75"/>
    </row>
    <row r="103" spans="2:4" x14ac:dyDescent="0.25">
      <c r="B103" s="75"/>
      <c r="C103" s="75"/>
      <c r="D103" s="75"/>
    </row>
    <row r="104" spans="2:4" x14ac:dyDescent="0.25">
      <c r="B104" s="75"/>
      <c r="C104" s="75"/>
      <c r="D104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3"/>
  <sheetViews>
    <sheetView topLeftCell="A40" zoomScale="80" zoomScaleNormal="80" workbookViewId="0">
      <selection activeCell="W69" sqref="W69"/>
    </sheetView>
  </sheetViews>
  <sheetFormatPr defaultColWidth="9.140625" defaultRowHeight="15" x14ac:dyDescent="0.25"/>
  <cols>
    <col min="1" max="1" width="22.42578125" style="54" customWidth="1"/>
    <col min="2" max="16384" width="9.140625" style="54"/>
  </cols>
  <sheetData>
    <row r="1" spans="1:5" ht="15.75" x14ac:dyDescent="0.25">
      <c r="A1" s="80" t="s">
        <v>210</v>
      </c>
      <c r="E1" s="76" t="s">
        <v>638</v>
      </c>
    </row>
    <row r="4" spans="1:5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5" x14ac:dyDescent="0.25">
      <c r="A5" s="143" t="s">
        <v>540</v>
      </c>
      <c r="B5" s="144">
        <v>0</v>
      </c>
      <c r="C5" s="144">
        <v>0</v>
      </c>
      <c r="D5" s="75">
        <f t="shared" ref="D5:D36" si="0">SUM(B5:C5)</f>
        <v>0</v>
      </c>
    </row>
    <row r="6" spans="1:5" x14ac:dyDescent="0.25">
      <c r="A6" s="143" t="s">
        <v>46</v>
      </c>
      <c r="B6" s="144">
        <v>0</v>
      </c>
      <c r="C6" s="144">
        <v>7.6923076923076927E-2</v>
      </c>
      <c r="D6" s="75">
        <f t="shared" si="0"/>
        <v>7.6923076923076927E-2</v>
      </c>
    </row>
    <row r="7" spans="1:5" x14ac:dyDescent="0.25">
      <c r="A7" s="143" t="s">
        <v>344</v>
      </c>
      <c r="B7" s="144">
        <v>0</v>
      </c>
      <c r="C7" s="144">
        <v>0.125</v>
      </c>
      <c r="D7" s="75">
        <f t="shared" si="0"/>
        <v>0.125</v>
      </c>
    </row>
    <row r="8" spans="1:5" x14ac:dyDescent="0.25">
      <c r="A8" s="143" t="s">
        <v>466</v>
      </c>
      <c r="B8" s="144">
        <v>0.2</v>
      </c>
      <c r="C8" s="144">
        <v>0</v>
      </c>
      <c r="D8" s="75">
        <f t="shared" si="0"/>
        <v>0.2</v>
      </c>
    </row>
    <row r="9" spans="1:5" x14ac:dyDescent="0.25">
      <c r="A9" s="143" t="s">
        <v>15</v>
      </c>
      <c r="B9" s="144">
        <v>0</v>
      </c>
      <c r="C9" s="144">
        <v>0.21666666666666667</v>
      </c>
      <c r="D9" s="75">
        <f t="shared" si="0"/>
        <v>0.21666666666666667</v>
      </c>
    </row>
    <row r="10" spans="1:5" x14ac:dyDescent="0.25">
      <c r="A10" s="143" t="s">
        <v>517</v>
      </c>
      <c r="B10" s="144">
        <v>0.1111111111111111</v>
      </c>
      <c r="C10" s="144">
        <v>0.1111111111111111</v>
      </c>
      <c r="D10" s="75">
        <f t="shared" si="0"/>
        <v>0.22222222222222221</v>
      </c>
    </row>
    <row r="11" spans="1:5" x14ac:dyDescent="0.25">
      <c r="A11" s="143" t="s">
        <v>16</v>
      </c>
      <c r="B11" s="144">
        <v>6.4516129032258063E-2</v>
      </c>
      <c r="C11" s="144">
        <v>0.19354838709677419</v>
      </c>
      <c r="D11" s="75">
        <f t="shared" si="0"/>
        <v>0.25806451612903225</v>
      </c>
    </row>
    <row r="12" spans="1:5" x14ac:dyDescent="0.25">
      <c r="A12" s="143" t="s">
        <v>23</v>
      </c>
      <c r="B12" s="144">
        <v>9.7560975609756101E-2</v>
      </c>
      <c r="C12" s="144">
        <v>0.17073170731707318</v>
      </c>
      <c r="D12" s="75">
        <f t="shared" si="0"/>
        <v>0.26829268292682928</v>
      </c>
    </row>
    <row r="13" spans="1:5" x14ac:dyDescent="0.25">
      <c r="A13" s="143" t="s">
        <v>50</v>
      </c>
      <c r="B13" s="144">
        <v>0</v>
      </c>
      <c r="C13" s="144">
        <v>0.29411764705882354</v>
      </c>
      <c r="D13" s="75">
        <f t="shared" si="0"/>
        <v>0.29411764705882354</v>
      </c>
    </row>
    <row r="14" spans="1:5" x14ac:dyDescent="0.25">
      <c r="A14" s="143" t="s">
        <v>41</v>
      </c>
      <c r="B14" s="144">
        <v>0</v>
      </c>
      <c r="C14" s="144">
        <v>0.3125</v>
      </c>
      <c r="D14" s="75">
        <f t="shared" si="0"/>
        <v>0.3125</v>
      </c>
    </row>
    <row r="15" spans="1:5" x14ac:dyDescent="0.25">
      <c r="A15" s="143" t="s">
        <v>18</v>
      </c>
      <c r="B15" s="144">
        <v>0</v>
      </c>
      <c r="C15" s="144">
        <v>0.32142857142857145</v>
      </c>
      <c r="D15" s="75">
        <f t="shared" si="0"/>
        <v>0.32142857142857145</v>
      </c>
    </row>
    <row r="16" spans="1:5" x14ac:dyDescent="0.25">
      <c r="A16" s="143" t="s">
        <v>33</v>
      </c>
      <c r="B16" s="144">
        <v>2.7777777777777776E-2</v>
      </c>
      <c r="C16" s="144">
        <v>0.30555555555555558</v>
      </c>
      <c r="D16" s="75">
        <f t="shared" si="0"/>
        <v>0.33333333333333337</v>
      </c>
    </row>
    <row r="17" spans="1:4" x14ac:dyDescent="0.25">
      <c r="A17" s="143" t="s">
        <v>20</v>
      </c>
      <c r="B17" s="144">
        <v>5.3571428571428568E-2</v>
      </c>
      <c r="C17" s="144">
        <v>0.30357142857142855</v>
      </c>
      <c r="D17" s="75">
        <f t="shared" si="0"/>
        <v>0.3571428571428571</v>
      </c>
    </row>
    <row r="18" spans="1:4" x14ac:dyDescent="0.25">
      <c r="A18" s="143" t="s">
        <v>49</v>
      </c>
      <c r="B18" s="144">
        <v>9.0909090909090912E-2</v>
      </c>
      <c r="C18" s="144">
        <v>0.27272727272727271</v>
      </c>
      <c r="D18" s="75">
        <f t="shared" si="0"/>
        <v>0.36363636363636365</v>
      </c>
    </row>
    <row r="19" spans="1:4" x14ac:dyDescent="0.25">
      <c r="A19" s="143" t="s">
        <v>474</v>
      </c>
      <c r="B19" s="144">
        <v>0</v>
      </c>
      <c r="C19" s="144">
        <v>0.375</v>
      </c>
      <c r="D19" s="75">
        <f t="shared" si="0"/>
        <v>0.375</v>
      </c>
    </row>
    <row r="20" spans="1:4" x14ac:dyDescent="0.25">
      <c r="A20" s="143" t="s">
        <v>538</v>
      </c>
      <c r="B20" s="144">
        <v>0</v>
      </c>
      <c r="C20" s="144">
        <v>0.4</v>
      </c>
      <c r="D20" s="75">
        <f t="shared" si="0"/>
        <v>0.4</v>
      </c>
    </row>
    <row r="21" spans="1:4" x14ac:dyDescent="0.25">
      <c r="A21" s="143" t="s">
        <v>51</v>
      </c>
      <c r="B21" s="144">
        <v>0</v>
      </c>
      <c r="C21" s="144">
        <v>0.40740740740740738</v>
      </c>
      <c r="D21" s="75">
        <f t="shared" si="0"/>
        <v>0.40740740740740738</v>
      </c>
    </row>
    <row r="22" spans="1:4" x14ac:dyDescent="0.25">
      <c r="A22" s="143" t="s">
        <v>513</v>
      </c>
      <c r="B22" s="144">
        <v>0.14285714285714285</v>
      </c>
      <c r="C22" s="144">
        <v>0.2857142857142857</v>
      </c>
      <c r="D22" s="75">
        <f t="shared" si="0"/>
        <v>0.42857142857142855</v>
      </c>
    </row>
    <row r="23" spans="1:4" x14ac:dyDescent="0.25">
      <c r="A23" s="143" t="s">
        <v>537</v>
      </c>
      <c r="B23" s="144">
        <v>0.14285714285714285</v>
      </c>
      <c r="C23" s="144">
        <v>0.2857142857142857</v>
      </c>
      <c r="D23" s="75">
        <f t="shared" si="0"/>
        <v>0.42857142857142855</v>
      </c>
    </row>
    <row r="24" spans="1:4" x14ac:dyDescent="0.25">
      <c r="A24" s="143" t="s">
        <v>35</v>
      </c>
      <c r="B24" s="144">
        <v>3.7037037037037035E-2</v>
      </c>
      <c r="C24" s="144">
        <v>0.40740740740740738</v>
      </c>
      <c r="D24" s="75">
        <f t="shared" si="0"/>
        <v>0.44444444444444442</v>
      </c>
    </row>
    <row r="25" spans="1:4" x14ac:dyDescent="0.25">
      <c r="A25" s="143" t="s">
        <v>468</v>
      </c>
      <c r="B25" s="144">
        <v>0</v>
      </c>
      <c r="C25" s="144">
        <v>0.5</v>
      </c>
      <c r="D25" s="75">
        <f t="shared" si="0"/>
        <v>0.5</v>
      </c>
    </row>
    <row r="26" spans="1:4" x14ac:dyDescent="0.25">
      <c r="A26" s="143" t="s">
        <v>516</v>
      </c>
      <c r="B26" s="144">
        <v>0</v>
      </c>
      <c r="C26" s="144">
        <v>0.5</v>
      </c>
      <c r="D26" s="75">
        <f t="shared" si="0"/>
        <v>0.5</v>
      </c>
    </row>
    <row r="27" spans="1:4" x14ac:dyDescent="0.25">
      <c r="A27" s="143" t="s">
        <v>14</v>
      </c>
      <c r="B27" s="144">
        <v>6.25E-2</v>
      </c>
      <c r="C27" s="144">
        <v>0.4375</v>
      </c>
      <c r="D27" s="75">
        <f t="shared" si="0"/>
        <v>0.5</v>
      </c>
    </row>
    <row r="28" spans="1:4" x14ac:dyDescent="0.25">
      <c r="A28" s="143" t="s">
        <v>19</v>
      </c>
      <c r="B28" s="144">
        <v>0.14814814814814814</v>
      </c>
      <c r="C28" s="144">
        <v>0.37037037037037035</v>
      </c>
      <c r="D28" s="75">
        <f t="shared" si="0"/>
        <v>0.51851851851851849</v>
      </c>
    </row>
    <row r="29" spans="1:4" x14ac:dyDescent="0.25">
      <c r="A29" s="143" t="s">
        <v>34</v>
      </c>
      <c r="B29" s="144">
        <v>0</v>
      </c>
      <c r="C29" s="144">
        <v>0.52941176470588236</v>
      </c>
      <c r="D29" s="75">
        <f t="shared" si="0"/>
        <v>0.52941176470588236</v>
      </c>
    </row>
    <row r="30" spans="1:4" x14ac:dyDescent="0.25">
      <c r="A30" s="143" t="s">
        <v>36</v>
      </c>
      <c r="B30" s="144">
        <v>0.26666666666666666</v>
      </c>
      <c r="C30" s="144">
        <v>0.26666666666666666</v>
      </c>
      <c r="D30" s="75">
        <f t="shared" si="0"/>
        <v>0.53333333333333333</v>
      </c>
    </row>
    <row r="31" spans="1:4" x14ac:dyDescent="0.25">
      <c r="A31" s="143" t="s">
        <v>531</v>
      </c>
      <c r="B31" s="144">
        <v>0</v>
      </c>
      <c r="C31" s="144">
        <v>0.53846153846153844</v>
      </c>
      <c r="D31" s="75">
        <f t="shared" si="0"/>
        <v>0.53846153846153844</v>
      </c>
    </row>
    <row r="32" spans="1:4" x14ac:dyDescent="0.25">
      <c r="A32" s="143" t="s">
        <v>52</v>
      </c>
      <c r="B32" s="144">
        <v>9.6774193548387094E-2</v>
      </c>
      <c r="C32" s="144">
        <v>0.45161290322580644</v>
      </c>
      <c r="D32" s="75">
        <f t="shared" si="0"/>
        <v>0.54838709677419351</v>
      </c>
    </row>
    <row r="33" spans="1:4" x14ac:dyDescent="0.25">
      <c r="A33" s="143" t="s">
        <v>627</v>
      </c>
      <c r="B33" s="144">
        <v>0.1111111111111111</v>
      </c>
      <c r="C33" s="144">
        <v>0.44444444444444442</v>
      </c>
      <c r="D33" s="75">
        <f t="shared" si="0"/>
        <v>0.55555555555555558</v>
      </c>
    </row>
    <row r="34" spans="1:4" x14ac:dyDescent="0.25">
      <c r="A34" s="143" t="s">
        <v>485</v>
      </c>
      <c r="B34" s="144">
        <v>8.3333333333333329E-2</v>
      </c>
      <c r="C34" s="144">
        <v>0.5</v>
      </c>
      <c r="D34" s="75">
        <f t="shared" si="0"/>
        <v>0.58333333333333337</v>
      </c>
    </row>
    <row r="35" spans="1:4" x14ac:dyDescent="0.25">
      <c r="A35" s="143" t="s">
        <v>536</v>
      </c>
      <c r="B35" s="144">
        <v>0</v>
      </c>
      <c r="C35" s="144">
        <v>0.6</v>
      </c>
      <c r="D35" s="75">
        <f t="shared" si="0"/>
        <v>0.6</v>
      </c>
    </row>
    <row r="36" spans="1:4" x14ac:dyDescent="0.25">
      <c r="A36" s="143" t="s">
        <v>534</v>
      </c>
      <c r="B36" s="144">
        <v>0.2</v>
      </c>
      <c r="C36" s="144">
        <v>0.4</v>
      </c>
      <c r="D36" s="75">
        <f t="shared" si="0"/>
        <v>0.60000000000000009</v>
      </c>
    </row>
    <row r="37" spans="1:4" x14ac:dyDescent="0.25">
      <c r="A37" s="143" t="s">
        <v>482</v>
      </c>
      <c r="B37" s="144">
        <v>5.5555555555555552E-2</v>
      </c>
      <c r="C37" s="144">
        <v>0.55555555555555558</v>
      </c>
      <c r="D37" s="75">
        <f t="shared" ref="D37:D68" si="1">SUM(B37:C37)</f>
        <v>0.61111111111111116</v>
      </c>
    </row>
    <row r="38" spans="1:4" x14ac:dyDescent="0.25">
      <c r="A38" s="143" t="s">
        <v>480</v>
      </c>
      <c r="B38" s="144">
        <v>7.6923076923076927E-2</v>
      </c>
      <c r="C38" s="144">
        <v>0.53846153846153844</v>
      </c>
      <c r="D38" s="75">
        <f t="shared" si="1"/>
        <v>0.61538461538461542</v>
      </c>
    </row>
    <row r="39" spans="1:4" x14ac:dyDescent="0.25">
      <c r="A39" s="143" t="s">
        <v>341</v>
      </c>
      <c r="B39" s="144">
        <v>0</v>
      </c>
      <c r="C39" s="144">
        <v>0.625</v>
      </c>
      <c r="D39" s="75">
        <f t="shared" si="1"/>
        <v>0.625</v>
      </c>
    </row>
    <row r="40" spans="1:4" x14ac:dyDescent="0.25">
      <c r="A40" s="143" t="s">
        <v>21</v>
      </c>
      <c r="B40" s="144">
        <v>0.2391304347826087</v>
      </c>
      <c r="C40" s="144">
        <v>0.39130434782608697</v>
      </c>
      <c r="D40" s="75">
        <f t="shared" si="1"/>
        <v>0.63043478260869568</v>
      </c>
    </row>
    <row r="41" spans="1:4" x14ac:dyDescent="0.25">
      <c r="A41" s="143" t="s">
        <v>47</v>
      </c>
      <c r="B41" s="144">
        <v>5.2631578947368418E-2</v>
      </c>
      <c r="C41" s="144">
        <v>0.57894736842105265</v>
      </c>
      <c r="D41" s="75">
        <f t="shared" si="1"/>
        <v>0.63157894736842102</v>
      </c>
    </row>
    <row r="42" spans="1:4" x14ac:dyDescent="0.25">
      <c r="A42" s="143" t="s">
        <v>542</v>
      </c>
      <c r="B42" s="144">
        <v>0.18181818181818182</v>
      </c>
      <c r="C42" s="144">
        <v>0.45454545454545453</v>
      </c>
      <c r="D42" s="75">
        <f t="shared" si="1"/>
        <v>0.63636363636363635</v>
      </c>
    </row>
    <row r="43" spans="1:4" x14ac:dyDescent="0.25">
      <c r="A43" s="143" t="s">
        <v>37</v>
      </c>
      <c r="B43" s="144">
        <v>7.1428571428571425E-2</v>
      </c>
      <c r="C43" s="144">
        <v>0.5714285714285714</v>
      </c>
      <c r="D43" s="75">
        <f t="shared" si="1"/>
        <v>0.64285714285714279</v>
      </c>
    </row>
    <row r="44" spans="1:4" x14ac:dyDescent="0.25">
      <c r="A44" s="143" t="s">
        <v>343</v>
      </c>
      <c r="B44" s="144">
        <v>0.16666666666666666</v>
      </c>
      <c r="C44" s="144">
        <v>0.5</v>
      </c>
      <c r="D44" s="75">
        <f t="shared" si="1"/>
        <v>0.66666666666666663</v>
      </c>
    </row>
    <row r="45" spans="1:4" x14ac:dyDescent="0.25">
      <c r="A45" s="143" t="s">
        <v>38</v>
      </c>
      <c r="B45" s="144">
        <v>0.15151515151515152</v>
      </c>
      <c r="C45" s="144">
        <v>0.51515151515151514</v>
      </c>
      <c r="D45" s="75">
        <f t="shared" si="1"/>
        <v>0.66666666666666663</v>
      </c>
    </row>
    <row r="46" spans="1:4" x14ac:dyDescent="0.25">
      <c r="A46" s="143" t="s">
        <v>543</v>
      </c>
      <c r="B46" s="144">
        <v>0.16666666666666666</v>
      </c>
      <c r="C46" s="144">
        <v>0.5</v>
      </c>
      <c r="D46" s="75">
        <f t="shared" si="1"/>
        <v>0.66666666666666663</v>
      </c>
    </row>
    <row r="47" spans="1:4" x14ac:dyDescent="0.25">
      <c r="A47" s="143" t="s">
        <v>539</v>
      </c>
      <c r="B47" s="144">
        <v>0.22222222222222221</v>
      </c>
      <c r="C47" s="144">
        <v>0.44444444444444442</v>
      </c>
      <c r="D47" s="75">
        <f t="shared" si="1"/>
        <v>0.66666666666666663</v>
      </c>
    </row>
    <row r="48" spans="1:4" x14ac:dyDescent="0.25">
      <c r="A48" s="143" t="s">
        <v>529</v>
      </c>
      <c r="B48" s="144">
        <v>0.14285714285714285</v>
      </c>
      <c r="C48" s="144">
        <v>0.52380952380952384</v>
      </c>
      <c r="D48" s="75">
        <f t="shared" si="1"/>
        <v>0.66666666666666674</v>
      </c>
    </row>
    <row r="49" spans="1:4" x14ac:dyDescent="0.25">
      <c r="A49" s="143" t="s">
        <v>244</v>
      </c>
      <c r="B49" s="144">
        <v>0.1111111111111111</v>
      </c>
      <c r="C49" s="144">
        <v>0.55555555555555558</v>
      </c>
      <c r="D49" s="75">
        <f t="shared" si="1"/>
        <v>0.66666666666666674</v>
      </c>
    </row>
    <row r="50" spans="1:4" x14ac:dyDescent="0.25">
      <c r="A50" s="143" t="s">
        <v>530</v>
      </c>
      <c r="B50" s="144">
        <v>8.6956521739130432E-2</v>
      </c>
      <c r="C50" s="144">
        <v>0.60869565217391308</v>
      </c>
      <c r="D50" s="75">
        <f t="shared" si="1"/>
        <v>0.69565217391304346</v>
      </c>
    </row>
    <row r="51" spans="1:4" x14ac:dyDescent="0.25">
      <c r="A51" s="143" t="s">
        <v>488</v>
      </c>
      <c r="B51" s="144">
        <v>0.42857142857142855</v>
      </c>
      <c r="C51" s="144">
        <v>0.2857142857142857</v>
      </c>
      <c r="D51" s="75">
        <f t="shared" si="1"/>
        <v>0.71428571428571419</v>
      </c>
    </row>
    <row r="52" spans="1:4" x14ac:dyDescent="0.25">
      <c r="A52" s="143" t="s">
        <v>535</v>
      </c>
      <c r="B52" s="144">
        <v>0</v>
      </c>
      <c r="C52" s="144">
        <v>0.7142857142857143</v>
      </c>
      <c r="D52" s="75">
        <f t="shared" si="1"/>
        <v>0.7142857142857143</v>
      </c>
    </row>
    <row r="53" spans="1:4" x14ac:dyDescent="0.25">
      <c r="A53" s="143" t="s">
        <v>478</v>
      </c>
      <c r="B53" s="144">
        <v>0.1111111111111111</v>
      </c>
      <c r="C53" s="144">
        <v>0.61111111111111116</v>
      </c>
      <c r="D53" s="75">
        <f t="shared" si="1"/>
        <v>0.72222222222222232</v>
      </c>
    </row>
    <row r="54" spans="1:4" x14ac:dyDescent="0.25">
      <c r="A54" s="143" t="s">
        <v>48</v>
      </c>
      <c r="B54" s="144">
        <v>0.13793103448275862</v>
      </c>
      <c r="C54" s="144">
        <v>0.58620689655172409</v>
      </c>
      <c r="D54" s="75">
        <f t="shared" si="1"/>
        <v>0.72413793103448265</v>
      </c>
    </row>
    <row r="55" spans="1:4" x14ac:dyDescent="0.25">
      <c r="A55" s="143" t="s">
        <v>55</v>
      </c>
      <c r="B55" s="144">
        <v>0.13333333333333333</v>
      </c>
      <c r="C55" s="144">
        <v>0.6</v>
      </c>
      <c r="D55" s="75">
        <f t="shared" si="1"/>
        <v>0.73333333333333328</v>
      </c>
    </row>
    <row r="56" spans="1:4" x14ac:dyDescent="0.25">
      <c r="A56" s="143" t="s">
        <v>43</v>
      </c>
      <c r="B56" s="144">
        <v>0.21052631578947367</v>
      </c>
      <c r="C56" s="144">
        <v>0.52631578947368418</v>
      </c>
      <c r="D56" s="75">
        <f t="shared" si="1"/>
        <v>0.73684210526315785</v>
      </c>
    </row>
    <row r="57" spans="1:4" x14ac:dyDescent="0.25">
      <c r="A57" s="143" t="s">
        <v>22</v>
      </c>
      <c r="B57" s="144">
        <v>0.28125</v>
      </c>
      <c r="C57" s="144">
        <v>0.46875</v>
      </c>
      <c r="D57" s="75">
        <f t="shared" si="1"/>
        <v>0.75</v>
      </c>
    </row>
    <row r="58" spans="1:4" x14ac:dyDescent="0.25">
      <c r="A58" s="143" t="s">
        <v>25</v>
      </c>
      <c r="B58" s="144">
        <v>0.38709677419354838</v>
      </c>
      <c r="C58" s="144">
        <v>0.38709677419354838</v>
      </c>
      <c r="D58" s="75">
        <f t="shared" si="1"/>
        <v>0.77419354838709675</v>
      </c>
    </row>
    <row r="59" spans="1:4" x14ac:dyDescent="0.25">
      <c r="A59" s="143" t="s">
        <v>44</v>
      </c>
      <c r="B59" s="144">
        <v>0.21428571428571427</v>
      </c>
      <c r="C59" s="144">
        <v>0.5714285714285714</v>
      </c>
      <c r="D59" s="75">
        <f t="shared" si="1"/>
        <v>0.7857142857142857</v>
      </c>
    </row>
    <row r="60" spans="1:4" x14ac:dyDescent="0.25">
      <c r="A60" s="143" t="s">
        <v>490</v>
      </c>
      <c r="B60" s="144">
        <v>0.29166666666666669</v>
      </c>
      <c r="C60" s="144">
        <v>0.5</v>
      </c>
      <c r="D60" s="75">
        <f t="shared" si="1"/>
        <v>0.79166666666666674</v>
      </c>
    </row>
    <row r="61" spans="1:4" x14ac:dyDescent="0.25">
      <c r="A61" s="143" t="s">
        <v>532</v>
      </c>
      <c r="B61" s="144">
        <v>0.2</v>
      </c>
      <c r="C61" s="144">
        <v>0.6</v>
      </c>
      <c r="D61" s="75">
        <f t="shared" si="1"/>
        <v>0.8</v>
      </c>
    </row>
    <row r="62" spans="1:4" x14ac:dyDescent="0.25">
      <c r="A62" s="143" t="s">
        <v>194</v>
      </c>
      <c r="B62" s="144">
        <v>0.2</v>
      </c>
      <c r="C62" s="144">
        <v>0.6</v>
      </c>
      <c r="D62" s="75">
        <f t="shared" si="1"/>
        <v>0.8</v>
      </c>
    </row>
    <row r="63" spans="1:4" x14ac:dyDescent="0.25">
      <c r="A63" s="143" t="s">
        <v>119</v>
      </c>
      <c r="B63" s="144">
        <v>0</v>
      </c>
      <c r="C63" s="144">
        <v>0.8</v>
      </c>
      <c r="D63" s="75">
        <f t="shared" si="1"/>
        <v>0.8</v>
      </c>
    </row>
    <row r="64" spans="1:4" x14ac:dyDescent="0.25">
      <c r="A64" s="143" t="s">
        <v>54</v>
      </c>
      <c r="B64" s="144">
        <v>0.29411764705882354</v>
      </c>
      <c r="C64" s="144">
        <v>0.52941176470588236</v>
      </c>
      <c r="D64" s="75">
        <f t="shared" si="1"/>
        <v>0.82352941176470584</v>
      </c>
    </row>
    <row r="65" spans="1:4" x14ac:dyDescent="0.25">
      <c r="A65" s="143" t="s">
        <v>508</v>
      </c>
      <c r="B65" s="144">
        <v>0</v>
      </c>
      <c r="C65" s="144">
        <v>0.83333333333333337</v>
      </c>
      <c r="D65" s="75">
        <f t="shared" si="1"/>
        <v>0.83333333333333337</v>
      </c>
    </row>
    <row r="66" spans="1:4" x14ac:dyDescent="0.25">
      <c r="A66" s="143" t="s">
        <v>626</v>
      </c>
      <c r="B66" s="144">
        <v>0.29629629629629628</v>
      </c>
      <c r="C66" s="144">
        <v>0.55555555555555558</v>
      </c>
      <c r="D66" s="75">
        <f t="shared" si="1"/>
        <v>0.85185185185185186</v>
      </c>
    </row>
    <row r="67" spans="1:4" x14ac:dyDescent="0.25">
      <c r="A67" s="143" t="s">
        <v>544</v>
      </c>
      <c r="B67" s="144">
        <v>0.42857142857142855</v>
      </c>
      <c r="C67" s="144">
        <v>0.42857142857142855</v>
      </c>
      <c r="D67" s="75">
        <f t="shared" si="1"/>
        <v>0.8571428571428571</v>
      </c>
    </row>
    <row r="68" spans="1:4" x14ac:dyDescent="0.25">
      <c r="A68" s="143" t="s">
        <v>533</v>
      </c>
      <c r="B68" s="144">
        <v>0.2857142857142857</v>
      </c>
      <c r="C68" s="144">
        <v>0.5714285714285714</v>
      </c>
      <c r="D68" s="75">
        <f t="shared" si="1"/>
        <v>0.8571428571428571</v>
      </c>
    </row>
    <row r="69" spans="1:4" x14ac:dyDescent="0.25">
      <c r="A69" s="143" t="s">
        <v>27</v>
      </c>
      <c r="B69" s="144">
        <v>0.13333333333333333</v>
      </c>
      <c r="C69" s="144">
        <v>0.73333333333333328</v>
      </c>
      <c r="D69" s="75">
        <f t="shared" ref="D69:D81" si="2">SUM(B69:C69)</f>
        <v>0.86666666666666659</v>
      </c>
    </row>
    <row r="70" spans="1:4" x14ac:dyDescent="0.25">
      <c r="A70" s="143" t="s">
        <v>441</v>
      </c>
      <c r="B70" s="144">
        <v>0.25</v>
      </c>
      <c r="C70" s="144">
        <v>0.625</v>
      </c>
      <c r="D70" s="75">
        <f t="shared" si="2"/>
        <v>0.875</v>
      </c>
    </row>
    <row r="71" spans="1:4" x14ac:dyDescent="0.25">
      <c r="A71" s="143" t="s">
        <v>440</v>
      </c>
      <c r="B71" s="144">
        <v>0.25</v>
      </c>
      <c r="C71" s="144">
        <v>0.625</v>
      </c>
      <c r="D71" s="75">
        <f t="shared" si="2"/>
        <v>0.875</v>
      </c>
    </row>
    <row r="72" spans="1:4" x14ac:dyDescent="0.25">
      <c r="A72" s="143" t="s">
        <v>467</v>
      </c>
      <c r="B72" s="144">
        <v>0.125</v>
      </c>
      <c r="C72" s="144">
        <v>0.75</v>
      </c>
      <c r="D72" s="75">
        <f t="shared" si="2"/>
        <v>0.875</v>
      </c>
    </row>
    <row r="73" spans="1:4" x14ac:dyDescent="0.25">
      <c r="A73" s="143" t="s">
        <v>31</v>
      </c>
      <c r="B73" s="144">
        <v>0.27272727272727271</v>
      </c>
      <c r="C73" s="144">
        <v>0.63636363636363635</v>
      </c>
      <c r="D73" s="75">
        <f t="shared" si="2"/>
        <v>0.90909090909090906</v>
      </c>
    </row>
    <row r="74" spans="1:4" x14ac:dyDescent="0.25">
      <c r="A74" s="143" t="s">
        <v>28</v>
      </c>
      <c r="B74" s="144">
        <v>0.35714285714285715</v>
      </c>
      <c r="C74" s="144">
        <v>0.5714285714285714</v>
      </c>
      <c r="D74" s="75">
        <f t="shared" si="2"/>
        <v>0.9285714285714286</v>
      </c>
    </row>
    <row r="75" spans="1:4" x14ac:dyDescent="0.25">
      <c r="A75" s="143" t="s">
        <v>29</v>
      </c>
      <c r="B75" s="144">
        <v>0.33333333333333331</v>
      </c>
      <c r="C75" s="144">
        <v>0.6</v>
      </c>
      <c r="D75" s="75">
        <f t="shared" si="2"/>
        <v>0.93333333333333335</v>
      </c>
    </row>
    <row r="76" spans="1:4" x14ac:dyDescent="0.25">
      <c r="A76" s="143" t="s">
        <v>30</v>
      </c>
      <c r="B76" s="144">
        <v>0.38</v>
      </c>
      <c r="C76" s="144">
        <v>0.57999999999999996</v>
      </c>
      <c r="D76" s="75">
        <f t="shared" si="2"/>
        <v>0.96</v>
      </c>
    </row>
    <row r="77" spans="1:4" x14ac:dyDescent="0.25">
      <c r="A77" s="143" t="s">
        <v>26</v>
      </c>
      <c r="B77" s="144">
        <v>0.4</v>
      </c>
      <c r="C77" s="144">
        <v>0.56000000000000005</v>
      </c>
      <c r="D77" s="75">
        <f t="shared" si="2"/>
        <v>0.96000000000000008</v>
      </c>
    </row>
    <row r="78" spans="1:4" x14ac:dyDescent="0.25">
      <c r="A78" s="143" t="s">
        <v>246</v>
      </c>
      <c r="B78" s="144">
        <v>0.16666666666666666</v>
      </c>
      <c r="C78" s="144">
        <v>0.83333333333333337</v>
      </c>
      <c r="D78" s="75">
        <f t="shared" si="2"/>
        <v>1</v>
      </c>
    </row>
    <row r="79" spans="1:4" x14ac:dyDescent="0.25">
      <c r="A79" s="143" t="s">
        <v>541</v>
      </c>
      <c r="B79" s="144">
        <v>0.33333333333333331</v>
      </c>
      <c r="C79" s="144">
        <v>0.66666666666666663</v>
      </c>
      <c r="D79" s="75">
        <f t="shared" si="2"/>
        <v>1</v>
      </c>
    </row>
    <row r="80" spans="1:4" x14ac:dyDescent="0.25">
      <c r="A80" s="143" t="s">
        <v>136</v>
      </c>
      <c r="B80" s="144">
        <v>0.41666666666666669</v>
      </c>
      <c r="C80" s="144">
        <v>0.58333333333333337</v>
      </c>
      <c r="D80" s="75">
        <f t="shared" si="2"/>
        <v>1</v>
      </c>
    </row>
    <row r="81" spans="1:4" x14ac:dyDescent="0.25">
      <c r="A81" s="143" t="s">
        <v>245</v>
      </c>
      <c r="B81" s="144">
        <v>0.5714285714285714</v>
      </c>
      <c r="C81" s="144">
        <v>0.42857142857142855</v>
      </c>
      <c r="D81" s="75">
        <f t="shared" si="2"/>
        <v>1</v>
      </c>
    </row>
    <row r="82" spans="1:4" x14ac:dyDescent="0.25">
      <c r="A82" s="143"/>
      <c r="B82" s="144"/>
      <c r="C82" s="144"/>
      <c r="D82" s="75"/>
    </row>
    <row r="83" spans="1:4" x14ac:dyDescent="0.25">
      <c r="A83" s="143"/>
      <c r="B83" s="144"/>
      <c r="C83" s="144"/>
      <c r="D83" s="75"/>
    </row>
    <row r="84" spans="1:4" x14ac:dyDescent="0.25">
      <c r="A84" s="143"/>
      <c r="B84" s="144"/>
      <c r="C84" s="144"/>
      <c r="D84" s="75"/>
    </row>
    <row r="85" spans="1:4" x14ac:dyDescent="0.25">
      <c r="A85" s="143"/>
      <c r="B85" s="144"/>
      <c r="C85" s="144"/>
      <c r="D85" s="75"/>
    </row>
    <row r="86" spans="1:4" x14ac:dyDescent="0.25">
      <c r="A86" s="130"/>
      <c r="B86" s="144"/>
      <c r="C86" s="144"/>
      <c r="D86" s="75"/>
    </row>
    <row r="87" spans="1:4" x14ac:dyDescent="0.25">
      <c r="A87" s="143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  <row r="102" spans="2:4" x14ac:dyDescent="0.25">
      <c r="B102" s="75"/>
      <c r="C102" s="75"/>
      <c r="D102" s="75"/>
    </row>
    <row r="103" spans="2:4" x14ac:dyDescent="0.25">
      <c r="B103" s="75"/>
      <c r="C103" s="75"/>
      <c r="D103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4"/>
  <sheetViews>
    <sheetView topLeftCell="A28" zoomScale="80" zoomScaleNormal="80" workbookViewId="0">
      <selection activeCell="P70" sqref="P70"/>
    </sheetView>
  </sheetViews>
  <sheetFormatPr defaultColWidth="9.140625" defaultRowHeight="15" x14ac:dyDescent="0.25"/>
  <cols>
    <col min="1" max="1" width="25" style="54" customWidth="1"/>
    <col min="2" max="2" width="10.42578125" style="54" customWidth="1"/>
    <col min="3" max="16384" width="9.140625" style="54"/>
  </cols>
  <sheetData>
    <row r="1" spans="1:5" ht="15.75" x14ac:dyDescent="0.25">
      <c r="A1" s="80" t="s">
        <v>210</v>
      </c>
      <c r="E1" s="76" t="s">
        <v>637</v>
      </c>
    </row>
    <row r="4" spans="1:5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5" x14ac:dyDescent="0.25">
      <c r="A5" s="143" t="s">
        <v>531</v>
      </c>
      <c r="B5" s="144">
        <v>0</v>
      </c>
      <c r="C5" s="144">
        <v>0.14285714285714285</v>
      </c>
      <c r="D5" s="75">
        <f t="shared" ref="D5:D36" si="0">SUM(B5:C5)</f>
        <v>0.14285714285714285</v>
      </c>
    </row>
    <row r="6" spans="1:5" x14ac:dyDescent="0.25">
      <c r="A6" s="143" t="s">
        <v>480</v>
      </c>
      <c r="B6" s="144">
        <v>0.15384615384615385</v>
      </c>
      <c r="C6" s="144">
        <v>7.6923076923076927E-2</v>
      </c>
      <c r="D6" s="75">
        <f t="shared" si="0"/>
        <v>0.23076923076923078</v>
      </c>
    </row>
    <row r="7" spans="1:5" x14ac:dyDescent="0.25">
      <c r="A7" s="143" t="s">
        <v>50</v>
      </c>
      <c r="B7" s="144">
        <v>0</v>
      </c>
      <c r="C7" s="144">
        <v>0.23529411764705882</v>
      </c>
      <c r="D7" s="75">
        <f t="shared" si="0"/>
        <v>0.23529411764705882</v>
      </c>
    </row>
    <row r="8" spans="1:5" x14ac:dyDescent="0.25">
      <c r="A8" s="143" t="s">
        <v>15</v>
      </c>
      <c r="B8" s="144">
        <v>1.6393442622950821E-2</v>
      </c>
      <c r="C8" s="144">
        <v>0.22950819672131148</v>
      </c>
      <c r="D8" s="75">
        <f t="shared" si="0"/>
        <v>0.24590163934426229</v>
      </c>
    </row>
    <row r="9" spans="1:5" x14ac:dyDescent="0.25">
      <c r="A9" s="143" t="s">
        <v>485</v>
      </c>
      <c r="B9" s="144">
        <v>0.16666666666666666</v>
      </c>
      <c r="C9" s="144">
        <v>8.3333333333333329E-2</v>
      </c>
      <c r="D9" s="75">
        <f t="shared" si="0"/>
        <v>0.25</v>
      </c>
    </row>
    <row r="10" spans="1:5" x14ac:dyDescent="0.25">
      <c r="A10" s="143" t="s">
        <v>16</v>
      </c>
      <c r="B10" s="144">
        <v>0</v>
      </c>
      <c r="C10" s="144">
        <v>0.25806451612903225</v>
      </c>
      <c r="D10" s="75">
        <f t="shared" si="0"/>
        <v>0.25806451612903225</v>
      </c>
    </row>
    <row r="11" spans="1:5" x14ac:dyDescent="0.25">
      <c r="A11" s="143" t="s">
        <v>23</v>
      </c>
      <c r="B11" s="144">
        <v>4.878048780487805E-2</v>
      </c>
      <c r="C11" s="144">
        <v>0.21951219512195122</v>
      </c>
      <c r="D11" s="75">
        <f t="shared" si="0"/>
        <v>0.26829268292682928</v>
      </c>
    </row>
    <row r="12" spans="1:5" x14ac:dyDescent="0.25">
      <c r="A12" s="143" t="s">
        <v>33</v>
      </c>
      <c r="B12" s="144">
        <v>2.7027027027027029E-2</v>
      </c>
      <c r="C12" s="144">
        <v>0.24324324324324326</v>
      </c>
      <c r="D12" s="75">
        <f t="shared" si="0"/>
        <v>0.27027027027027029</v>
      </c>
    </row>
    <row r="13" spans="1:5" x14ac:dyDescent="0.25">
      <c r="A13" s="143" t="s">
        <v>540</v>
      </c>
      <c r="B13" s="144">
        <v>0</v>
      </c>
      <c r="C13" s="144">
        <v>0.2857142857142857</v>
      </c>
      <c r="D13" s="75">
        <f t="shared" si="0"/>
        <v>0.2857142857142857</v>
      </c>
    </row>
    <row r="14" spans="1:5" x14ac:dyDescent="0.25">
      <c r="A14" s="143" t="s">
        <v>44</v>
      </c>
      <c r="B14" s="144">
        <v>0.14285714285714285</v>
      </c>
      <c r="C14" s="144">
        <v>0.14285714285714285</v>
      </c>
      <c r="D14" s="75">
        <f t="shared" si="0"/>
        <v>0.2857142857142857</v>
      </c>
    </row>
    <row r="15" spans="1:5" x14ac:dyDescent="0.25">
      <c r="A15" s="143" t="s">
        <v>18</v>
      </c>
      <c r="B15" s="144">
        <v>0</v>
      </c>
      <c r="C15" s="144">
        <v>0.2857142857142857</v>
      </c>
      <c r="D15" s="75">
        <f t="shared" si="0"/>
        <v>0.2857142857142857</v>
      </c>
    </row>
    <row r="16" spans="1:5" x14ac:dyDescent="0.25">
      <c r="A16" s="143" t="s">
        <v>49</v>
      </c>
      <c r="B16" s="144">
        <v>8.3333333333333329E-2</v>
      </c>
      <c r="C16" s="144">
        <v>0.25</v>
      </c>
      <c r="D16" s="75">
        <f t="shared" si="0"/>
        <v>0.33333333333333331</v>
      </c>
    </row>
    <row r="17" spans="1:4" x14ac:dyDescent="0.25">
      <c r="A17" s="143" t="s">
        <v>19</v>
      </c>
      <c r="B17" s="144">
        <v>0</v>
      </c>
      <c r="C17" s="144">
        <v>0.37037037037037035</v>
      </c>
      <c r="D17" s="75">
        <f t="shared" si="0"/>
        <v>0.37037037037037035</v>
      </c>
    </row>
    <row r="18" spans="1:4" x14ac:dyDescent="0.25">
      <c r="A18" s="143" t="s">
        <v>341</v>
      </c>
      <c r="B18" s="144">
        <v>0</v>
      </c>
      <c r="C18" s="144">
        <v>0.375</v>
      </c>
      <c r="D18" s="75">
        <f t="shared" si="0"/>
        <v>0.375</v>
      </c>
    </row>
    <row r="19" spans="1:4" x14ac:dyDescent="0.25">
      <c r="A19" s="143" t="s">
        <v>46</v>
      </c>
      <c r="B19" s="144">
        <v>0</v>
      </c>
      <c r="C19" s="144">
        <v>0.38461538461538464</v>
      </c>
      <c r="D19" s="75">
        <f t="shared" si="0"/>
        <v>0.38461538461538464</v>
      </c>
    </row>
    <row r="20" spans="1:4" x14ac:dyDescent="0.25">
      <c r="A20" s="143" t="s">
        <v>534</v>
      </c>
      <c r="B20" s="144">
        <v>0</v>
      </c>
      <c r="C20" s="144">
        <v>0.4</v>
      </c>
      <c r="D20" s="75">
        <f t="shared" si="0"/>
        <v>0.4</v>
      </c>
    </row>
    <row r="21" spans="1:4" x14ac:dyDescent="0.25">
      <c r="A21" s="143" t="s">
        <v>244</v>
      </c>
      <c r="B21" s="144">
        <v>0.2</v>
      </c>
      <c r="C21" s="144">
        <v>0.2</v>
      </c>
      <c r="D21" s="75">
        <f t="shared" si="0"/>
        <v>0.4</v>
      </c>
    </row>
    <row r="22" spans="1:4" x14ac:dyDescent="0.25">
      <c r="A22" s="143" t="s">
        <v>532</v>
      </c>
      <c r="B22" s="144">
        <v>0.2</v>
      </c>
      <c r="C22" s="144">
        <v>0.2</v>
      </c>
      <c r="D22" s="75">
        <f t="shared" si="0"/>
        <v>0.4</v>
      </c>
    </row>
    <row r="23" spans="1:4" x14ac:dyDescent="0.25">
      <c r="A23" s="143" t="s">
        <v>20</v>
      </c>
      <c r="B23" s="144">
        <v>5.5555555555555552E-2</v>
      </c>
      <c r="C23" s="144">
        <v>0.35185185185185186</v>
      </c>
      <c r="D23" s="75">
        <f t="shared" si="0"/>
        <v>0.40740740740740744</v>
      </c>
    </row>
    <row r="24" spans="1:4" x14ac:dyDescent="0.25">
      <c r="A24" s="143" t="s">
        <v>37</v>
      </c>
      <c r="B24" s="144">
        <v>0</v>
      </c>
      <c r="C24" s="144">
        <v>0.42857142857142855</v>
      </c>
      <c r="D24" s="75">
        <f t="shared" si="0"/>
        <v>0.42857142857142855</v>
      </c>
    </row>
    <row r="25" spans="1:4" x14ac:dyDescent="0.25">
      <c r="A25" s="143" t="s">
        <v>29</v>
      </c>
      <c r="B25" s="144">
        <v>6.25E-2</v>
      </c>
      <c r="C25" s="144">
        <v>0.375</v>
      </c>
      <c r="D25" s="75">
        <f t="shared" si="0"/>
        <v>0.4375</v>
      </c>
    </row>
    <row r="26" spans="1:4" x14ac:dyDescent="0.25">
      <c r="A26" s="143" t="s">
        <v>27</v>
      </c>
      <c r="B26" s="144">
        <v>0.125</v>
      </c>
      <c r="C26" s="144">
        <v>0.3125</v>
      </c>
      <c r="D26" s="75">
        <f t="shared" si="0"/>
        <v>0.4375</v>
      </c>
    </row>
    <row r="27" spans="1:4" x14ac:dyDescent="0.25">
      <c r="A27" s="143" t="s">
        <v>34</v>
      </c>
      <c r="B27" s="144">
        <v>0</v>
      </c>
      <c r="C27" s="144">
        <v>0.47058823529411764</v>
      </c>
      <c r="D27" s="75">
        <f t="shared" si="0"/>
        <v>0.47058823529411764</v>
      </c>
    </row>
    <row r="28" spans="1:4" x14ac:dyDescent="0.25">
      <c r="A28" s="143" t="s">
        <v>47</v>
      </c>
      <c r="B28" s="144">
        <v>0</v>
      </c>
      <c r="C28" s="144">
        <v>0.47368421052631576</v>
      </c>
      <c r="D28" s="75">
        <f t="shared" si="0"/>
        <v>0.47368421052631576</v>
      </c>
    </row>
    <row r="29" spans="1:4" x14ac:dyDescent="0.25">
      <c r="A29" s="143" t="s">
        <v>530</v>
      </c>
      <c r="B29" s="144">
        <v>0</v>
      </c>
      <c r="C29" s="144">
        <v>0.47826086956521741</v>
      </c>
      <c r="D29" s="75">
        <f t="shared" si="0"/>
        <v>0.47826086956521741</v>
      </c>
    </row>
    <row r="30" spans="1:4" x14ac:dyDescent="0.25">
      <c r="A30" s="143" t="s">
        <v>35</v>
      </c>
      <c r="B30" s="144">
        <v>3.7037037037037035E-2</v>
      </c>
      <c r="C30" s="144">
        <v>0.44444444444444442</v>
      </c>
      <c r="D30" s="75">
        <f t="shared" si="0"/>
        <v>0.48148148148148145</v>
      </c>
    </row>
    <row r="31" spans="1:4" x14ac:dyDescent="0.25">
      <c r="A31" s="143" t="s">
        <v>36</v>
      </c>
      <c r="B31" s="144">
        <v>0.14285714285714285</v>
      </c>
      <c r="C31" s="144">
        <v>0.35714285714285715</v>
      </c>
      <c r="D31" s="75">
        <f t="shared" si="0"/>
        <v>0.5</v>
      </c>
    </row>
    <row r="32" spans="1:4" x14ac:dyDescent="0.25">
      <c r="A32" s="143" t="s">
        <v>43</v>
      </c>
      <c r="B32" s="144">
        <v>0.33333333333333331</v>
      </c>
      <c r="C32" s="144">
        <v>0.16666666666666666</v>
      </c>
      <c r="D32" s="75">
        <f t="shared" si="0"/>
        <v>0.5</v>
      </c>
    </row>
    <row r="33" spans="1:4" x14ac:dyDescent="0.25">
      <c r="A33" s="143" t="s">
        <v>508</v>
      </c>
      <c r="B33" s="144">
        <v>0</v>
      </c>
      <c r="C33" s="144">
        <v>0.5</v>
      </c>
      <c r="D33" s="75">
        <f t="shared" si="0"/>
        <v>0.5</v>
      </c>
    </row>
    <row r="34" spans="1:4" x14ac:dyDescent="0.25">
      <c r="A34" s="143" t="s">
        <v>25</v>
      </c>
      <c r="B34" s="144">
        <v>0.22580645161290322</v>
      </c>
      <c r="C34" s="144">
        <v>0.32258064516129031</v>
      </c>
      <c r="D34" s="75">
        <f t="shared" si="0"/>
        <v>0.54838709677419351</v>
      </c>
    </row>
    <row r="35" spans="1:4" x14ac:dyDescent="0.25">
      <c r="A35" s="143" t="s">
        <v>440</v>
      </c>
      <c r="B35" s="144">
        <v>0.1111111111111111</v>
      </c>
      <c r="C35" s="144">
        <v>0.44444444444444442</v>
      </c>
      <c r="D35" s="75">
        <f t="shared" si="0"/>
        <v>0.55555555555555558</v>
      </c>
    </row>
    <row r="36" spans="1:4" x14ac:dyDescent="0.25">
      <c r="A36" s="143" t="s">
        <v>539</v>
      </c>
      <c r="B36" s="144">
        <v>0.33333333333333331</v>
      </c>
      <c r="C36" s="144">
        <v>0.22222222222222221</v>
      </c>
      <c r="D36" s="75">
        <f t="shared" si="0"/>
        <v>0.55555555555555558</v>
      </c>
    </row>
    <row r="37" spans="1:4" x14ac:dyDescent="0.25">
      <c r="A37" s="143" t="s">
        <v>513</v>
      </c>
      <c r="B37" s="144">
        <v>0</v>
      </c>
      <c r="C37" s="144">
        <v>0.5714285714285714</v>
      </c>
      <c r="D37" s="75">
        <f t="shared" ref="D37:D68" si="1">SUM(B37:C37)</f>
        <v>0.5714285714285714</v>
      </c>
    </row>
    <row r="38" spans="1:4" x14ac:dyDescent="0.25">
      <c r="A38" s="143" t="s">
        <v>544</v>
      </c>
      <c r="B38" s="144">
        <v>0</v>
      </c>
      <c r="C38" s="144">
        <v>0.5714285714285714</v>
      </c>
      <c r="D38" s="75">
        <f t="shared" si="1"/>
        <v>0.5714285714285714</v>
      </c>
    </row>
    <row r="39" spans="1:4" x14ac:dyDescent="0.25">
      <c r="A39" s="143" t="s">
        <v>51</v>
      </c>
      <c r="B39" s="144">
        <v>3.5714285714285712E-2</v>
      </c>
      <c r="C39" s="144">
        <v>0.5357142857142857</v>
      </c>
      <c r="D39" s="75">
        <f t="shared" si="1"/>
        <v>0.5714285714285714</v>
      </c>
    </row>
    <row r="40" spans="1:4" x14ac:dyDescent="0.25">
      <c r="A40" s="143" t="s">
        <v>52</v>
      </c>
      <c r="B40" s="144">
        <v>3.2258064516129031E-2</v>
      </c>
      <c r="C40" s="144">
        <v>0.54838709677419351</v>
      </c>
      <c r="D40" s="75">
        <f t="shared" si="1"/>
        <v>0.58064516129032251</v>
      </c>
    </row>
    <row r="41" spans="1:4" x14ac:dyDescent="0.25">
      <c r="A41" s="143" t="s">
        <v>194</v>
      </c>
      <c r="B41" s="144">
        <v>0.4</v>
      </c>
      <c r="C41" s="144">
        <v>0.2</v>
      </c>
      <c r="D41" s="75">
        <f t="shared" si="1"/>
        <v>0.60000000000000009</v>
      </c>
    </row>
    <row r="42" spans="1:4" x14ac:dyDescent="0.25">
      <c r="A42" s="143" t="s">
        <v>38</v>
      </c>
      <c r="B42" s="144">
        <v>0.12121212121212122</v>
      </c>
      <c r="C42" s="144">
        <v>0.48484848484848486</v>
      </c>
      <c r="D42" s="75">
        <f t="shared" si="1"/>
        <v>0.60606060606060608</v>
      </c>
    </row>
    <row r="43" spans="1:4" x14ac:dyDescent="0.25">
      <c r="A43" s="143" t="s">
        <v>482</v>
      </c>
      <c r="B43" s="144">
        <v>0.16666666666666666</v>
      </c>
      <c r="C43" s="144">
        <v>0.44444444444444442</v>
      </c>
      <c r="D43" s="75">
        <f t="shared" si="1"/>
        <v>0.61111111111111105</v>
      </c>
    </row>
    <row r="44" spans="1:4" x14ac:dyDescent="0.25">
      <c r="A44" s="143" t="s">
        <v>48</v>
      </c>
      <c r="B44" s="144">
        <v>6.8965517241379309E-2</v>
      </c>
      <c r="C44" s="144">
        <v>0.55172413793103448</v>
      </c>
      <c r="D44" s="75">
        <f t="shared" si="1"/>
        <v>0.62068965517241381</v>
      </c>
    </row>
    <row r="45" spans="1:4" x14ac:dyDescent="0.25">
      <c r="A45" s="143" t="s">
        <v>344</v>
      </c>
      <c r="B45" s="144">
        <v>0</v>
      </c>
      <c r="C45" s="144">
        <v>0.625</v>
      </c>
      <c r="D45" s="75">
        <f t="shared" si="1"/>
        <v>0.625</v>
      </c>
    </row>
    <row r="46" spans="1:4" x14ac:dyDescent="0.25">
      <c r="A46" s="143" t="s">
        <v>542</v>
      </c>
      <c r="B46" s="144">
        <v>0</v>
      </c>
      <c r="C46" s="144">
        <v>0.63636363636363635</v>
      </c>
      <c r="D46" s="75">
        <f t="shared" si="1"/>
        <v>0.63636363636363635</v>
      </c>
    </row>
    <row r="47" spans="1:4" x14ac:dyDescent="0.25">
      <c r="A47" s="143" t="s">
        <v>21</v>
      </c>
      <c r="B47" s="144">
        <v>0.13043478260869565</v>
      </c>
      <c r="C47" s="144">
        <v>0.52173913043478259</v>
      </c>
      <c r="D47" s="75">
        <f t="shared" si="1"/>
        <v>0.65217391304347827</v>
      </c>
    </row>
    <row r="48" spans="1:4" x14ac:dyDescent="0.25">
      <c r="A48" s="143" t="s">
        <v>246</v>
      </c>
      <c r="B48" s="144">
        <v>0</v>
      </c>
      <c r="C48" s="144">
        <v>0.66666666666666663</v>
      </c>
      <c r="D48" s="75">
        <f t="shared" si="1"/>
        <v>0.66666666666666663</v>
      </c>
    </row>
    <row r="49" spans="1:4" x14ac:dyDescent="0.25">
      <c r="A49" s="143" t="s">
        <v>517</v>
      </c>
      <c r="B49" s="144">
        <v>0</v>
      </c>
      <c r="C49" s="144">
        <v>0.66666666666666663</v>
      </c>
      <c r="D49" s="75">
        <f t="shared" si="1"/>
        <v>0.66666666666666663</v>
      </c>
    </row>
    <row r="50" spans="1:4" x14ac:dyDescent="0.25">
      <c r="A50" s="143" t="s">
        <v>541</v>
      </c>
      <c r="B50" s="144">
        <v>0</v>
      </c>
      <c r="C50" s="144">
        <v>0.66666666666666663</v>
      </c>
      <c r="D50" s="75">
        <f t="shared" si="1"/>
        <v>0.66666666666666663</v>
      </c>
    </row>
    <row r="51" spans="1:4" x14ac:dyDescent="0.25">
      <c r="A51" s="143" t="s">
        <v>468</v>
      </c>
      <c r="B51" s="144">
        <v>0.16666666666666666</v>
      </c>
      <c r="C51" s="144">
        <v>0.5</v>
      </c>
      <c r="D51" s="75">
        <f t="shared" si="1"/>
        <v>0.66666666666666663</v>
      </c>
    </row>
    <row r="52" spans="1:4" x14ac:dyDescent="0.25">
      <c r="A52" s="143" t="s">
        <v>478</v>
      </c>
      <c r="B52" s="144">
        <v>0.22222222222222221</v>
      </c>
      <c r="C52" s="144">
        <v>0.44444444444444442</v>
      </c>
      <c r="D52" s="75">
        <f t="shared" si="1"/>
        <v>0.66666666666666663</v>
      </c>
    </row>
    <row r="53" spans="1:4" x14ac:dyDescent="0.25">
      <c r="A53" s="143" t="s">
        <v>529</v>
      </c>
      <c r="B53" s="144">
        <v>4.5454545454545456E-2</v>
      </c>
      <c r="C53" s="144">
        <v>0.63636363636363635</v>
      </c>
      <c r="D53" s="75">
        <f t="shared" si="1"/>
        <v>0.68181818181818177</v>
      </c>
    </row>
    <row r="54" spans="1:4" x14ac:dyDescent="0.25">
      <c r="A54" s="143" t="s">
        <v>22</v>
      </c>
      <c r="B54" s="144">
        <v>0.1875</v>
      </c>
      <c r="C54" s="144">
        <v>0.5</v>
      </c>
      <c r="D54" s="75">
        <f t="shared" si="1"/>
        <v>0.6875</v>
      </c>
    </row>
    <row r="55" spans="1:4" x14ac:dyDescent="0.25">
      <c r="A55" s="143" t="s">
        <v>31</v>
      </c>
      <c r="B55" s="144">
        <v>0.23076923076923078</v>
      </c>
      <c r="C55" s="144">
        <v>0.46153846153846156</v>
      </c>
      <c r="D55" s="75">
        <f t="shared" si="1"/>
        <v>0.69230769230769229</v>
      </c>
    </row>
    <row r="56" spans="1:4" x14ac:dyDescent="0.25">
      <c r="A56" s="143" t="s">
        <v>14</v>
      </c>
      <c r="B56" s="144">
        <v>0</v>
      </c>
      <c r="C56" s="144">
        <v>0.70588235294117652</v>
      </c>
      <c r="D56" s="75">
        <f t="shared" si="1"/>
        <v>0.70588235294117652</v>
      </c>
    </row>
    <row r="57" spans="1:4" x14ac:dyDescent="0.25">
      <c r="A57" s="143" t="s">
        <v>488</v>
      </c>
      <c r="B57" s="144">
        <v>0.42857142857142855</v>
      </c>
      <c r="C57" s="144">
        <v>0.2857142857142857</v>
      </c>
      <c r="D57" s="75">
        <f t="shared" si="1"/>
        <v>0.71428571428571419</v>
      </c>
    </row>
    <row r="58" spans="1:4" x14ac:dyDescent="0.25">
      <c r="A58" s="143" t="s">
        <v>28</v>
      </c>
      <c r="B58" s="144">
        <v>0.35714285714285715</v>
      </c>
      <c r="C58" s="144">
        <v>0.35714285714285715</v>
      </c>
      <c r="D58" s="75">
        <f t="shared" si="1"/>
        <v>0.7142857142857143</v>
      </c>
    </row>
    <row r="59" spans="1:4" x14ac:dyDescent="0.25">
      <c r="A59" s="143" t="s">
        <v>535</v>
      </c>
      <c r="B59" s="144">
        <v>0</v>
      </c>
      <c r="C59" s="144">
        <v>0.7142857142857143</v>
      </c>
      <c r="D59" s="75">
        <f t="shared" si="1"/>
        <v>0.7142857142857143</v>
      </c>
    </row>
    <row r="60" spans="1:4" x14ac:dyDescent="0.25">
      <c r="A60" s="143" t="s">
        <v>474</v>
      </c>
      <c r="B60" s="144">
        <v>0</v>
      </c>
      <c r="C60" s="144">
        <v>0.75</v>
      </c>
      <c r="D60" s="75">
        <f t="shared" si="1"/>
        <v>0.75</v>
      </c>
    </row>
    <row r="61" spans="1:4" x14ac:dyDescent="0.25">
      <c r="A61" s="143" t="s">
        <v>490</v>
      </c>
      <c r="B61" s="144">
        <v>0.29166666666666669</v>
      </c>
      <c r="C61" s="144">
        <v>0.45833333333333331</v>
      </c>
      <c r="D61" s="75">
        <f t="shared" si="1"/>
        <v>0.75</v>
      </c>
    </row>
    <row r="62" spans="1:4" x14ac:dyDescent="0.25">
      <c r="A62" s="143" t="s">
        <v>136</v>
      </c>
      <c r="B62" s="144">
        <v>0</v>
      </c>
      <c r="C62" s="144">
        <v>0.75</v>
      </c>
      <c r="D62" s="75">
        <f t="shared" si="1"/>
        <v>0.75</v>
      </c>
    </row>
    <row r="63" spans="1:4" x14ac:dyDescent="0.25">
      <c r="A63" s="143" t="s">
        <v>516</v>
      </c>
      <c r="B63" s="144">
        <v>0</v>
      </c>
      <c r="C63" s="144">
        <v>0.75</v>
      </c>
      <c r="D63" s="75">
        <f t="shared" si="1"/>
        <v>0.75</v>
      </c>
    </row>
    <row r="64" spans="1:4" x14ac:dyDescent="0.25">
      <c r="A64" s="143" t="s">
        <v>26</v>
      </c>
      <c r="B64" s="144">
        <v>0.26923076923076922</v>
      </c>
      <c r="C64" s="144">
        <v>0.5</v>
      </c>
      <c r="D64" s="75">
        <f t="shared" si="1"/>
        <v>0.76923076923076916</v>
      </c>
    </row>
    <row r="65" spans="1:4" x14ac:dyDescent="0.25">
      <c r="A65" s="143" t="s">
        <v>533</v>
      </c>
      <c r="B65" s="144">
        <v>0.33333333333333331</v>
      </c>
      <c r="C65" s="144">
        <v>0.44444444444444442</v>
      </c>
      <c r="D65" s="75">
        <f t="shared" si="1"/>
        <v>0.77777777777777768</v>
      </c>
    </row>
    <row r="66" spans="1:4" x14ac:dyDescent="0.25">
      <c r="A66" s="143" t="s">
        <v>55</v>
      </c>
      <c r="B66" s="144">
        <v>6.6666666666666666E-2</v>
      </c>
      <c r="C66" s="144">
        <v>0.73333333333333328</v>
      </c>
      <c r="D66" s="75">
        <f t="shared" si="1"/>
        <v>0.79999999999999993</v>
      </c>
    </row>
    <row r="67" spans="1:4" x14ac:dyDescent="0.25">
      <c r="A67" s="143" t="s">
        <v>536</v>
      </c>
      <c r="B67" s="144">
        <v>0.1</v>
      </c>
      <c r="C67" s="144">
        <v>0.7</v>
      </c>
      <c r="D67" s="75">
        <f t="shared" si="1"/>
        <v>0.79999999999999993</v>
      </c>
    </row>
    <row r="68" spans="1:4" x14ac:dyDescent="0.25">
      <c r="A68" s="143" t="s">
        <v>627</v>
      </c>
      <c r="B68" s="144">
        <v>0.1</v>
      </c>
      <c r="C68" s="144">
        <v>0.7</v>
      </c>
      <c r="D68" s="75">
        <f t="shared" si="1"/>
        <v>0.79999999999999993</v>
      </c>
    </row>
    <row r="69" spans="1:4" x14ac:dyDescent="0.25">
      <c r="A69" s="143" t="s">
        <v>538</v>
      </c>
      <c r="B69" s="144">
        <v>0</v>
      </c>
      <c r="C69" s="144">
        <v>0.8</v>
      </c>
      <c r="D69" s="75">
        <f t="shared" ref="D69:D81" si="2">SUM(B69:C69)</f>
        <v>0.8</v>
      </c>
    </row>
    <row r="70" spans="1:4" x14ac:dyDescent="0.25">
      <c r="A70" s="143" t="s">
        <v>466</v>
      </c>
      <c r="B70" s="144">
        <v>0.2</v>
      </c>
      <c r="C70" s="144">
        <v>0.6</v>
      </c>
      <c r="D70" s="75">
        <f t="shared" si="2"/>
        <v>0.8</v>
      </c>
    </row>
    <row r="71" spans="1:4" x14ac:dyDescent="0.25">
      <c r="A71" s="143" t="s">
        <v>119</v>
      </c>
      <c r="B71" s="144">
        <v>0.2</v>
      </c>
      <c r="C71" s="144">
        <v>0.6</v>
      </c>
      <c r="D71" s="75">
        <f t="shared" si="2"/>
        <v>0.8</v>
      </c>
    </row>
    <row r="72" spans="1:4" x14ac:dyDescent="0.25">
      <c r="A72" s="143" t="s">
        <v>30</v>
      </c>
      <c r="B72" s="144">
        <v>0.28846153846153844</v>
      </c>
      <c r="C72" s="144">
        <v>0.51923076923076927</v>
      </c>
      <c r="D72" s="75">
        <f t="shared" si="2"/>
        <v>0.80769230769230771</v>
      </c>
    </row>
    <row r="73" spans="1:4" x14ac:dyDescent="0.25">
      <c r="A73" s="143" t="s">
        <v>41</v>
      </c>
      <c r="B73" s="144">
        <v>0.125</v>
      </c>
      <c r="C73" s="144">
        <v>0.6875</v>
      </c>
      <c r="D73" s="75">
        <f t="shared" si="2"/>
        <v>0.8125</v>
      </c>
    </row>
    <row r="74" spans="1:4" x14ac:dyDescent="0.25">
      <c r="A74" s="143" t="s">
        <v>626</v>
      </c>
      <c r="B74" s="144">
        <v>0.25925925925925924</v>
      </c>
      <c r="C74" s="144">
        <v>0.55555555555555558</v>
      </c>
      <c r="D74" s="75">
        <f t="shared" si="2"/>
        <v>0.81481481481481488</v>
      </c>
    </row>
    <row r="75" spans="1:4" x14ac:dyDescent="0.25">
      <c r="A75" s="143" t="s">
        <v>54</v>
      </c>
      <c r="B75" s="144">
        <v>0.11764705882352941</v>
      </c>
      <c r="C75" s="144">
        <v>0.70588235294117652</v>
      </c>
      <c r="D75" s="75">
        <f t="shared" si="2"/>
        <v>0.82352941176470595</v>
      </c>
    </row>
    <row r="76" spans="1:4" x14ac:dyDescent="0.25">
      <c r="A76" s="143" t="s">
        <v>343</v>
      </c>
      <c r="B76" s="144">
        <v>0.16666666666666666</v>
      </c>
      <c r="C76" s="144">
        <v>0.66666666666666663</v>
      </c>
      <c r="D76" s="75">
        <f t="shared" si="2"/>
        <v>0.83333333333333326</v>
      </c>
    </row>
    <row r="77" spans="1:4" x14ac:dyDescent="0.25">
      <c r="A77" s="143" t="s">
        <v>543</v>
      </c>
      <c r="B77" s="144">
        <v>0.16666666666666666</v>
      </c>
      <c r="C77" s="144">
        <v>0.66666666666666663</v>
      </c>
      <c r="D77" s="75">
        <f t="shared" si="2"/>
        <v>0.83333333333333326</v>
      </c>
    </row>
    <row r="78" spans="1:4" x14ac:dyDescent="0.25">
      <c r="A78" s="143" t="s">
        <v>537</v>
      </c>
      <c r="B78" s="144">
        <v>0</v>
      </c>
      <c r="C78" s="144">
        <v>0.83333333333333337</v>
      </c>
      <c r="D78" s="75">
        <f t="shared" si="2"/>
        <v>0.83333333333333337</v>
      </c>
    </row>
    <row r="79" spans="1:4" x14ac:dyDescent="0.25">
      <c r="A79" s="143" t="s">
        <v>467</v>
      </c>
      <c r="B79" s="144">
        <v>0.125</v>
      </c>
      <c r="C79" s="144">
        <v>0.75</v>
      </c>
      <c r="D79" s="75">
        <f t="shared" si="2"/>
        <v>0.875</v>
      </c>
    </row>
    <row r="80" spans="1:4" x14ac:dyDescent="0.25">
      <c r="A80" s="143" t="s">
        <v>441</v>
      </c>
      <c r="B80" s="144">
        <v>0.4</v>
      </c>
      <c r="C80" s="144">
        <v>0.5</v>
      </c>
      <c r="D80" s="75">
        <f t="shared" si="2"/>
        <v>0.9</v>
      </c>
    </row>
    <row r="81" spans="1:4" x14ac:dyDescent="0.25">
      <c r="A81" s="143" t="s">
        <v>245</v>
      </c>
      <c r="B81" s="144">
        <v>0.16666666666666666</v>
      </c>
      <c r="C81" s="144">
        <v>0.83333333333333337</v>
      </c>
      <c r="D81" s="75">
        <f t="shared" si="2"/>
        <v>1</v>
      </c>
    </row>
    <row r="82" spans="1:4" x14ac:dyDescent="0.25">
      <c r="A82" s="130"/>
      <c r="B82" s="144"/>
      <c r="C82" s="144"/>
      <c r="D82" s="75"/>
    </row>
    <row r="83" spans="1:4" x14ac:dyDescent="0.25">
      <c r="A83" s="143"/>
      <c r="B83" s="144"/>
      <c r="C83" s="144"/>
      <c r="D83" s="75"/>
    </row>
    <row r="84" spans="1:4" x14ac:dyDescent="0.25">
      <c r="A84" s="143"/>
      <c r="B84" s="144"/>
      <c r="C84" s="144"/>
      <c r="D84" s="75"/>
    </row>
    <row r="85" spans="1:4" x14ac:dyDescent="0.25">
      <c r="A85" s="143"/>
      <c r="B85" s="144"/>
      <c r="C85" s="144"/>
      <c r="D85" s="75"/>
    </row>
    <row r="86" spans="1:4" x14ac:dyDescent="0.25">
      <c r="A86" s="143"/>
      <c r="B86" s="144"/>
      <c r="C86" s="144"/>
      <c r="D86" s="75"/>
    </row>
    <row r="87" spans="1:4" x14ac:dyDescent="0.25">
      <c r="A87" s="143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  <row r="102" spans="2:4" x14ac:dyDescent="0.25">
      <c r="B102" s="75"/>
      <c r="C102" s="75"/>
      <c r="D102" s="75"/>
    </row>
    <row r="103" spans="2:4" x14ac:dyDescent="0.25">
      <c r="B103" s="75"/>
      <c r="C103" s="75"/>
      <c r="D103" s="75"/>
    </row>
    <row r="104" spans="2:4" x14ac:dyDescent="0.25">
      <c r="B104" s="75"/>
      <c r="C104" s="75"/>
      <c r="D104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3"/>
  <sheetViews>
    <sheetView topLeftCell="A34" zoomScale="80" zoomScaleNormal="80" workbookViewId="0">
      <selection activeCell="V69" sqref="V69"/>
    </sheetView>
  </sheetViews>
  <sheetFormatPr defaultColWidth="9.140625" defaultRowHeight="15" x14ac:dyDescent="0.25"/>
  <cols>
    <col min="1" max="1" width="25.85546875" style="54" customWidth="1"/>
    <col min="2" max="16384" width="9.140625" style="54"/>
  </cols>
  <sheetData>
    <row r="1" spans="1:5" ht="15.75" x14ac:dyDescent="0.25">
      <c r="A1" s="80" t="s">
        <v>210</v>
      </c>
      <c r="E1" s="76" t="s">
        <v>636</v>
      </c>
    </row>
    <row r="4" spans="1:5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5" x14ac:dyDescent="0.25">
      <c r="A5" s="143" t="s">
        <v>540</v>
      </c>
      <c r="B5" s="144">
        <v>0</v>
      </c>
      <c r="C5" s="144">
        <v>0</v>
      </c>
      <c r="D5" s="75">
        <f t="shared" ref="D5:D36" si="0">SUM(B5:C5)</f>
        <v>0</v>
      </c>
    </row>
    <row r="6" spans="1:5" x14ac:dyDescent="0.25">
      <c r="A6" s="143" t="s">
        <v>508</v>
      </c>
      <c r="B6" s="144">
        <v>0</v>
      </c>
      <c r="C6" s="144">
        <v>0</v>
      </c>
      <c r="D6" s="75">
        <f t="shared" si="0"/>
        <v>0</v>
      </c>
    </row>
    <row r="7" spans="1:5" x14ac:dyDescent="0.25">
      <c r="A7" s="143" t="s">
        <v>19</v>
      </c>
      <c r="B7" s="144">
        <v>0</v>
      </c>
      <c r="C7" s="144">
        <v>3.7037037037037035E-2</v>
      </c>
      <c r="D7" s="75">
        <f t="shared" si="0"/>
        <v>3.7037037037037035E-2</v>
      </c>
    </row>
    <row r="8" spans="1:5" x14ac:dyDescent="0.25">
      <c r="A8" s="143" t="s">
        <v>627</v>
      </c>
      <c r="B8" s="144">
        <v>0</v>
      </c>
      <c r="C8" s="144">
        <v>0.1</v>
      </c>
      <c r="D8" s="75">
        <f t="shared" si="0"/>
        <v>0.1</v>
      </c>
    </row>
    <row r="9" spans="1:5" x14ac:dyDescent="0.25">
      <c r="A9" s="143" t="s">
        <v>517</v>
      </c>
      <c r="B9" s="144">
        <v>0</v>
      </c>
      <c r="C9" s="144">
        <v>0.1111111111111111</v>
      </c>
      <c r="D9" s="75">
        <f t="shared" si="0"/>
        <v>0.1111111111111111</v>
      </c>
    </row>
    <row r="10" spans="1:5" x14ac:dyDescent="0.25">
      <c r="A10" s="143" t="s">
        <v>474</v>
      </c>
      <c r="B10" s="144">
        <v>0</v>
      </c>
      <c r="C10" s="144">
        <v>0.125</v>
      </c>
      <c r="D10" s="75">
        <f t="shared" si="0"/>
        <v>0.125</v>
      </c>
    </row>
    <row r="11" spans="1:5" x14ac:dyDescent="0.25">
      <c r="A11" s="143" t="s">
        <v>516</v>
      </c>
      <c r="B11" s="144">
        <v>0</v>
      </c>
      <c r="C11" s="144">
        <v>0.14285714285714285</v>
      </c>
      <c r="D11" s="75">
        <f t="shared" si="0"/>
        <v>0.14285714285714285</v>
      </c>
    </row>
    <row r="12" spans="1:5" x14ac:dyDescent="0.25">
      <c r="A12" s="143" t="s">
        <v>18</v>
      </c>
      <c r="B12" s="144">
        <v>3.5714285714285712E-2</v>
      </c>
      <c r="C12" s="144">
        <v>0.14285714285714285</v>
      </c>
      <c r="D12" s="75">
        <f t="shared" si="0"/>
        <v>0.17857142857142855</v>
      </c>
    </row>
    <row r="13" spans="1:5" x14ac:dyDescent="0.25">
      <c r="A13" s="143" t="s">
        <v>194</v>
      </c>
      <c r="B13" s="144">
        <v>0</v>
      </c>
      <c r="C13" s="144">
        <v>0.2</v>
      </c>
      <c r="D13" s="75">
        <f t="shared" si="0"/>
        <v>0.2</v>
      </c>
    </row>
    <row r="14" spans="1:5" x14ac:dyDescent="0.25">
      <c r="A14" s="143" t="s">
        <v>466</v>
      </c>
      <c r="B14" s="144">
        <v>0.2</v>
      </c>
      <c r="C14" s="144">
        <v>0</v>
      </c>
      <c r="D14" s="75">
        <f t="shared" si="0"/>
        <v>0.2</v>
      </c>
    </row>
    <row r="15" spans="1:5" x14ac:dyDescent="0.25">
      <c r="A15" s="143" t="s">
        <v>119</v>
      </c>
      <c r="B15" s="144">
        <v>0</v>
      </c>
      <c r="C15" s="144">
        <v>0.2</v>
      </c>
      <c r="D15" s="75">
        <f t="shared" si="0"/>
        <v>0.2</v>
      </c>
    </row>
    <row r="16" spans="1:5" x14ac:dyDescent="0.25">
      <c r="A16" s="143" t="s">
        <v>46</v>
      </c>
      <c r="B16" s="144">
        <v>0</v>
      </c>
      <c r="C16" s="144">
        <v>0.23076923076923078</v>
      </c>
      <c r="D16" s="75">
        <f t="shared" si="0"/>
        <v>0.23076923076923078</v>
      </c>
    </row>
    <row r="17" spans="1:4" x14ac:dyDescent="0.25">
      <c r="A17" s="143" t="s">
        <v>49</v>
      </c>
      <c r="B17" s="144">
        <v>8.3333333333333329E-2</v>
      </c>
      <c r="C17" s="144">
        <v>0.16666666666666666</v>
      </c>
      <c r="D17" s="75">
        <f t="shared" si="0"/>
        <v>0.25</v>
      </c>
    </row>
    <row r="18" spans="1:4" x14ac:dyDescent="0.25">
      <c r="A18" s="143" t="s">
        <v>478</v>
      </c>
      <c r="B18" s="144">
        <v>5.5555555555555552E-2</v>
      </c>
      <c r="C18" s="144">
        <v>0.22222222222222221</v>
      </c>
      <c r="D18" s="75">
        <f t="shared" si="0"/>
        <v>0.27777777777777779</v>
      </c>
    </row>
    <row r="19" spans="1:4" x14ac:dyDescent="0.25">
      <c r="A19" s="143" t="s">
        <v>537</v>
      </c>
      <c r="B19" s="144">
        <v>0.14285714285714285</v>
      </c>
      <c r="C19" s="144">
        <v>0.14285714285714285</v>
      </c>
      <c r="D19" s="75">
        <f t="shared" si="0"/>
        <v>0.2857142857142857</v>
      </c>
    </row>
    <row r="20" spans="1:4" x14ac:dyDescent="0.25">
      <c r="A20" s="143" t="s">
        <v>535</v>
      </c>
      <c r="B20" s="144">
        <v>0</v>
      </c>
      <c r="C20" s="144">
        <v>0.2857142857142857</v>
      </c>
      <c r="D20" s="75">
        <f t="shared" si="0"/>
        <v>0.2857142857142857</v>
      </c>
    </row>
    <row r="21" spans="1:4" x14ac:dyDescent="0.25">
      <c r="A21" s="143" t="s">
        <v>50</v>
      </c>
      <c r="B21" s="144">
        <v>0.17647058823529413</v>
      </c>
      <c r="C21" s="144">
        <v>0.11764705882352941</v>
      </c>
      <c r="D21" s="75">
        <f t="shared" si="0"/>
        <v>0.29411764705882354</v>
      </c>
    </row>
    <row r="22" spans="1:4" x14ac:dyDescent="0.25">
      <c r="A22" s="143" t="s">
        <v>23</v>
      </c>
      <c r="B22" s="144">
        <v>7.3170731707317069E-2</v>
      </c>
      <c r="C22" s="144">
        <v>0.24390243902439024</v>
      </c>
      <c r="D22" s="75">
        <f t="shared" si="0"/>
        <v>0.31707317073170732</v>
      </c>
    </row>
    <row r="23" spans="1:4" x14ac:dyDescent="0.25">
      <c r="A23" s="143" t="s">
        <v>543</v>
      </c>
      <c r="B23" s="144">
        <v>0</v>
      </c>
      <c r="C23" s="144">
        <v>0.33333333333333331</v>
      </c>
      <c r="D23" s="75">
        <f t="shared" si="0"/>
        <v>0.33333333333333331</v>
      </c>
    </row>
    <row r="24" spans="1:4" x14ac:dyDescent="0.25">
      <c r="A24" s="143" t="s">
        <v>468</v>
      </c>
      <c r="B24" s="144">
        <v>0.16666666666666666</v>
      </c>
      <c r="C24" s="144">
        <v>0.16666666666666666</v>
      </c>
      <c r="D24" s="75">
        <f t="shared" si="0"/>
        <v>0.33333333333333331</v>
      </c>
    </row>
    <row r="25" spans="1:4" x14ac:dyDescent="0.25">
      <c r="A25" s="143" t="s">
        <v>344</v>
      </c>
      <c r="B25" s="144">
        <v>0</v>
      </c>
      <c r="C25" s="144">
        <v>0.375</v>
      </c>
      <c r="D25" s="75">
        <f t="shared" si="0"/>
        <v>0.375</v>
      </c>
    </row>
    <row r="26" spans="1:4" x14ac:dyDescent="0.25">
      <c r="A26" s="143" t="s">
        <v>467</v>
      </c>
      <c r="B26" s="144">
        <v>0</v>
      </c>
      <c r="C26" s="144">
        <v>0.375</v>
      </c>
      <c r="D26" s="75">
        <f t="shared" si="0"/>
        <v>0.375</v>
      </c>
    </row>
    <row r="27" spans="1:4" x14ac:dyDescent="0.25">
      <c r="A27" s="143" t="s">
        <v>480</v>
      </c>
      <c r="B27" s="144">
        <v>7.6923076923076927E-2</v>
      </c>
      <c r="C27" s="144">
        <v>0.30769230769230771</v>
      </c>
      <c r="D27" s="75">
        <f t="shared" si="0"/>
        <v>0.38461538461538464</v>
      </c>
    </row>
    <row r="28" spans="1:4" x14ac:dyDescent="0.25">
      <c r="A28" s="143" t="s">
        <v>538</v>
      </c>
      <c r="B28" s="144">
        <v>0</v>
      </c>
      <c r="C28" s="144">
        <v>0.4</v>
      </c>
      <c r="D28" s="75">
        <f t="shared" si="0"/>
        <v>0.4</v>
      </c>
    </row>
    <row r="29" spans="1:4" x14ac:dyDescent="0.25">
      <c r="A29" s="143" t="s">
        <v>25</v>
      </c>
      <c r="B29" s="144">
        <v>0.15625</v>
      </c>
      <c r="C29" s="144">
        <v>0.25</v>
      </c>
      <c r="D29" s="75">
        <f t="shared" si="0"/>
        <v>0.40625</v>
      </c>
    </row>
    <row r="30" spans="1:4" x14ac:dyDescent="0.25">
      <c r="A30" s="143" t="s">
        <v>488</v>
      </c>
      <c r="B30" s="144">
        <v>0.2857142857142857</v>
      </c>
      <c r="C30" s="144">
        <v>0.14285714285714285</v>
      </c>
      <c r="D30" s="75">
        <f t="shared" si="0"/>
        <v>0.42857142857142855</v>
      </c>
    </row>
    <row r="31" spans="1:4" x14ac:dyDescent="0.25">
      <c r="A31" s="143" t="s">
        <v>245</v>
      </c>
      <c r="B31" s="144">
        <v>0.14285714285714285</v>
      </c>
      <c r="C31" s="144">
        <v>0.2857142857142857</v>
      </c>
      <c r="D31" s="75">
        <f t="shared" si="0"/>
        <v>0.42857142857142855</v>
      </c>
    </row>
    <row r="32" spans="1:4" x14ac:dyDescent="0.25">
      <c r="A32" s="143" t="s">
        <v>539</v>
      </c>
      <c r="B32" s="144">
        <v>0.1111111111111111</v>
      </c>
      <c r="C32" s="144">
        <v>0.33333333333333331</v>
      </c>
      <c r="D32" s="75">
        <f t="shared" si="0"/>
        <v>0.44444444444444442</v>
      </c>
    </row>
    <row r="33" spans="1:4" x14ac:dyDescent="0.25">
      <c r="A33" s="143" t="s">
        <v>482</v>
      </c>
      <c r="B33" s="144">
        <v>0.16666666666666666</v>
      </c>
      <c r="C33" s="144">
        <v>0.27777777777777779</v>
      </c>
      <c r="D33" s="75">
        <f t="shared" si="0"/>
        <v>0.44444444444444442</v>
      </c>
    </row>
    <row r="34" spans="1:4" x14ac:dyDescent="0.25">
      <c r="A34" s="143" t="s">
        <v>490</v>
      </c>
      <c r="B34" s="144">
        <v>0.20833333333333334</v>
      </c>
      <c r="C34" s="144">
        <v>0.25</v>
      </c>
      <c r="D34" s="75">
        <f t="shared" si="0"/>
        <v>0.45833333333333337</v>
      </c>
    </row>
    <row r="35" spans="1:4" x14ac:dyDescent="0.25">
      <c r="A35" s="143" t="s">
        <v>44</v>
      </c>
      <c r="B35" s="144">
        <v>0.14285714285714285</v>
      </c>
      <c r="C35" s="144">
        <v>0.35714285714285715</v>
      </c>
      <c r="D35" s="75">
        <f t="shared" si="0"/>
        <v>0.5</v>
      </c>
    </row>
    <row r="36" spans="1:4" x14ac:dyDescent="0.25">
      <c r="A36" s="143" t="s">
        <v>34</v>
      </c>
      <c r="B36" s="144">
        <v>0.125</v>
      </c>
      <c r="C36" s="144">
        <v>0.375</v>
      </c>
      <c r="D36" s="75">
        <f t="shared" si="0"/>
        <v>0.5</v>
      </c>
    </row>
    <row r="37" spans="1:4" x14ac:dyDescent="0.25">
      <c r="A37" s="143" t="s">
        <v>43</v>
      </c>
      <c r="B37" s="144">
        <v>0.10526315789473684</v>
      </c>
      <c r="C37" s="144">
        <v>0.42105263157894735</v>
      </c>
      <c r="D37" s="75">
        <f t="shared" ref="D37:D68" si="1">SUM(B37:C37)</f>
        <v>0.52631578947368418</v>
      </c>
    </row>
    <row r="38" spans="1:4" x14ac:dyDescent="0.25">
      <c r="A38" s="143" t="s">
        <v>52</v>
      </c>
      <c r="B38" s="144">
        <v>6.4516129032258063E-2</v>
      </c>
      <c r="C38" s="144">
        <v>0.4838709677419355</v>
      </c>
      <c r="D38" s="75">
        <f t="shared" si="1"/>
        <v>0.54838709677419351</v>
      </c>
    </row>
    <row r="39" spans="1:4" x14ac:dyDescent="0.25">
      <c r="A39" s="143" t="s">
        <v>485</v>
      </c>
      <c r="B39" s="144">
        <v>8.3333333333333329E-2</v>
      </c>
      <c r="C39" s="144">
        <v>0.5</v>
      </c>
      <c r="D39" s="75">
        <f t="shared" si="1"/>
        <v>0.58333333333333337</v>
      </c>
    </row>
    <row r="40" spans="1:4" x14ac:dyDescent="0.25">
      <c r="A40" s="143" t="s">
        <v>536</v>
      </c>
      <c r="B40" s="144">
        <v>0.1</v>
      </c>
      <c r="C40" s="144">
        <v>0.5</v>
      </c>
      <c r="D40" s="75">
        <f t="shared" si="1"/>
        <v>0.6</v>
      </c>
    </row>
    <row r="41" spans="1:4" x14ac:dyDescent="0.25">
      <c r="A41" s="143" t="s">
        <v>16</v>
      </c>
      <c r="B41" s="144">
        <v>9.6774193548387094E-2</v>
      </c>
      <c r="C41" s="144">
        <v>0.5161290322580645</v>
      </c>
      <c r="D41" s="75">
        <f t="shared" si="1"/>
        <v>0.61290322580645162</v>
      </c>
    </row>
    <row r="42" spans="1:4" x14ac:dyDescent="0.25">
      <c r="A42" s="143" t="s">
        <v>41</v>
      </c>
      <c r="B42" s="144">
        <v>6.25E-2</v>
      </c>
      <c r="C42" s="144">
        <v>0.5625</v>
      </c>
      <c r="D42" s="75">
        <f t="shared" si="1"/>
        <v>0.625</v>
      </c>
    </row>
    <row r="43" spans="1:4" x14ac:dyDescent="0.25">
      <c r="A43" s="143" t="s">
        <v>47</v>
      </c>
      <c r="B43" s="144">
        <v>0.15789473684210525</v>
      </c>
      <c r="C43" s="144">
        <v>0.47368421052631576</v>
      </c>
      <c r="D43" s="75">
        <f t="shared" si="1"/>
        <v>0.63157894736842102</v>
      </c>
    </row>
    <row r="44" spans="1:4" x14ac:dyDescent="0.25">
      <c r="A44" s="143" t="s">
        <v>20</v>
      </c>
      <c r="B44" s="144">
        <v>0.14545454545454545</v>
      </c>
      <c r="C44" s="144">
        <v>0.49090909090909091</v>
      </c>
      <c r="D44" s="75">
        <f t="shared" si="1"/>
        <v>0.63636363636363635</v>
      </c>
    </row>
    <row r="45" spans="1:4" x14ac:dyDescent="0.25">
      <c r="A45" s="143" t="s">
        <v>343</v>
      </c>
      <c r="B45" s="144">
        <v>0</v>
      </c>
      <c r="C45" s="144">
        <v>0.66666666666666663</v>
      </c>
      <c r="D45" s="75">
        <f t="shared" si="1"/>
        <v>0.66666666666666663</v>
      </c>
    </row>
    <row r="46" spans="1:4" x14ac:dyDescent="0.25">
      <c r="A46" s="143" t="s">
        <v>51</v>
      </c>
      <c r="B46" s="144">
        <v>0.10714285714285714</v>
      </c>
      <c r="C46" s="144">
        <v>0.5714285714285714</v>
      </c>
      <c r="D46" s="75">
        <f t="shared" si="1"/>
        <v>0.67857142857142849</v>
      </c>
    </row>
    <row r="47" spans="1:4" x14ac:dyDescent="0.25">
      <c r="A47" s="143" t="s">
        <v>15</v>
      </c>
      <c r="B47" s="144">
        <v>0.27868852459016391</v>
      </c>
      <c r="C47" s="144">
        <v>0.4098360655737705</v>
      </c>
      <c r="D47" s="75">
        <f t="shared" si="1"/>
        <v>0.68852459016393441</v>
      </c>
    </row>
    <row r="48" spans="1:4" x14ac:dyDescent="0.25">
      <c r="A48" s="143" t="s">
        <v>513</v>
      </c>
      <c r="B48" s="144">
        <v>0.2857142857142857</v>
      </c>
      <c r="C48" s="144">
        <v>0.42857142857142855</v>
      </c>
      <c r="D48" s="75">
        <f t="shared" si="1"/>
        <v>0.71428571428571419</v>
      </c>
    </row>
    <row r="49" spans="1:4" x14ac:dyDescent="0.25">
      <c r="A49" s="143" t="s">
        <v>22</v>
      </c>
      <c r="B49" s="144">
        <v>0.375</v>
      </c>
      <c r="C49" s="144">
        <v>0.34375</v>
      </c>
      <c r="D49" s="75">
        <f t="shared" si="1"/>
        <v>0.71875</v>
      </c>
    </row>
    <row r="50" spans="1:4" x14ac:dyDescent="0.25">
      <c r="A50" s="143" t="s">
        <v>542</v>
      </c>
      <c r="B50" s="144">
        <v>0.45454545454545453</v>
      </c>
      <c r="C50" s="144">
        <v>0.27272727272727271</v>
      </c>
      <c r="D50" s="75">
        <f t="shared" si="1"/>
        <v>0.72727272727272729</v>
      </c>
    </row>
    <row r="51" spans="1:4" x14ac:dyDescent="0.25">
      <c r="A51" s="143" t="s">
        <v>626</v>
      </c>
      <c r="B51" s="144">
        <v>0.25925925925925924</v>
      </c>
      <c r="C51" s="144">
        <v>0.48148148148148145</v>
      </c>
      <c r="D51" s="75">
        <f t="shared" si="1"/>
        <v>0.7407407407407407</v>
      </c>
    </row>
    <row r="52" spans="1:4" x14ac:dyDescent="0.25">
      <c r="A52" s="143" t="s">
        <v>341</v>
      </c>
      <c r="B52" s="144">
        <v>0.25</v>
      </c>
      <c r="C52" s="144">
        <v>0.5</v>
      </c>
      <c r="D52" s="75">
        <f t="shared" si="1"/>
        <v>0.75</v>
      </c>
    </row>
    <row r="53" spans="1:4" x14ac:dyDescent="0.25">
      <c r="A53" s="143" t="s">
        <v>21</v>
      </c>
      <c r="B53" s="144">
        <v>0.47826086956521741</v>
      </c>
      <c r="C53" s="144">
        <v>0.28260869565217389</v>
      </c>
      <c r="D53" s="75">
        <f t="shared" si="1"/>
        <v>0.76086956521739135</v>
      </c>
    </row>
    <row r="54" spans="1:4" x14ac:dyDescent="0.25">
      <c r="A54" s="143" t="s">
        <v>37</v>
      </c>
      <c r="B54" s="144">
        <v>0.21428571428571427</v>
      </c>
      <c r="C54" s="144">
        <v>0.5714285714285714</v>
      </c>
      <c r="D54" s="75">
        <f t="shared" si="1"/>
        <v>0.7857142857142857</v>
      </c>
    </row>
    <row r="55" spans="1:4" x14ac:dyDescent="0.25">
      <c r="A55" s="143" t="s">
        <v>36</v>
      </c>
      <c r="B55" s="144">
        <v>0.2857142857142857</v>
      </c>
      <c r="C55" s="144">
        <v>0.5</v>
      </c>
      <c r="D55" s="75">
        <f t="shared" si="1"/>
        <v>0.7857142857142857</v>
      </c>
    </row>
    <row r="56" spans="1:4" x14ac:dyDescent="0.25">
      <c r="A56" s="143" t="s">
        <v>534</v>
      </c>
      <c r="B56" s="144">
        <v>0.6</v>
      </c>
      <c r="C56" s="144">
        <v>0.2</v>
      </c>
      <c r="D56" s="75">
        <f t="shared" si="1"/>
        <v>0.8</v>
      </c>
    </row>
    <row r="57" spans="1:4" x14ac:dyDescent="0.25">
      <c r="A57" s="143" t="s">
        <v>244</v>
      </c>
      <c r="B57" s="144">
        <v>0.3</v>
      </c>
      <c r="C57" s="144">
        <v>0.5</v>
      </c>
      <c r="D57" s="75">
        <f t="shared" si="1"/>
        <v>0.8</v>
      </c>
    </row>
    <row r="58" spans="1:4" x14ac:dyDescent="0.25">
      <c r="A58" s="143" t="s">
        <v>532</v>
      </c>
      <c r="B58" s="144">
        <v>0.2</v>
      </c>
      <c r="C58" s="144">
        <v>0.6</v>
      </c>
      <c r="D58" s="75">
        <f t="shared" si="1"/>
        <v>0.8</v>
      </c>
    </row>
    <row r="59" spans="1:4" x14ac:dyDescent="0.25">
      <c r="A59" s="143" t="s">
        <v>33</v>
      </c>
      <c r="B59" s="144">
        <v>0.43243243243243246</v>
      </c>
      <c r="C59" s="144">
        <v>0.3783783783783784</v>
      </c>
      <c r="D59" s="75">
        <f t="shared" si="1"/>
        <v>0.81081081081081086</v>
      </c>
    </row>
    <row r="60" spans="1:4" x14ac:dyDescent="0.25">
      <c r="A60" s="143" t="s">
        <v>38</v>
      </c>
      <c r="B60" s="144">
        <v>0.3125</v>
      </c>
      <c r="C60" s="144">
        <v>0.5</v>
      </c>
      <c r="D60" s="75">
        <f t="shared" si="1"/>
        <v>0.8125</v>
      </c>
    </row>
    <row r="61" spans="1:4" x14ac:dyDescent="0.25">
      <c r="A61" s="143" t="s">
        <v>35</v>
      </c>
      <c r="B61" s="144">
        <v>0.25925925925925924</v>
      </c>
      <c r="C61" s="144">
        <v>0.59259259259259256</v>
      </c>
      <c r="D61" s="75">
        <f t="shared" si="1"/>
        <v>0.85185185185185186</v>
      </c>
    </row>
    <row r="62" spans="1:4" x14ac:dyDescent="0.25">
      <c r="A62" s="143" t="s">
        <v>48</v>
      </c>
      <c r="B62" s="144">
        <v>0.31034482758620691</v>
      </c>
      <c r="C62" s="144">
        <v>0.55172413793103448</v>
      </c>
      <c r="D62" s="75">
        <f t="shared" si="1"/>
        <v>0.86206896551724133</v>
      </c>
    </row>
    <row r="63" spans="1:4" x14ac:dyDescent="0.25">
      <c r="A63" s="143" t="s">
        <v>55</v>
      </c>
      <c r="B63" s="144">
        <v>0.4</v>
      </c>
      <c r="C63" s="144">
        <v>0.46666666666666667</v>
      </c>
      <c r="D63" s="75">
        <f t="shared" si="1"/>
        <v>0.8666666666666667</v>
      </c>
    </row>
    <row r="64" spans="1:4" x14ac:dyDescent="0.25">
      <c r="A64" s="143" t="s">
        <v>14</v>
      </c>
      <c r="B64" s="144">
        <v>0.35294117647058826</v>
      </c>
      <c r="C64" s="144">
        <v>0.52941176470588236</v>
      </c>
      <c r="D64" s="75">
        <f t="shared" si="1"/>
        <v>0.88235294117647056</v>
      </c>
    </row>
    <row r="65" spans="1:4" x14ac:dyDescent="0.25">
      <c r="A65" s="143" t="s">
        <v>533</v>
      </c>
      <c r="B65" s="144">
        <v>0.22222222222222221</v>
      </c>
      <c r="C65" s="144">
        <v>0.66666666666666663</v>
      </c>
      <c r="D65" s="75">
        <f t="shared" si="1"/>
        <v>0.88888888888888884</v>
      </c>
    </row>
    <row r="66" spans="1:4" x14ac:dyDescent="0.25">
      <c r="A66" s="143" t="s">
        <v>529</v>
      </c>
      <c r="B66" s="144">
        <v>0.40909090909090912</v>
      </c>
      <c r="C66" s="144">
        <v>0.5</v>
      </c>
      <c r="D66" s="75">
        <f t="shared" si="1"/>
        <v>0.90909090909090917</v>
      </c>
    </row>
    <row r="67" spans="1:4" x14ac:dyDescent="0.25">
      <c r="A67" s="143" t="s">
        <v>530</v>
      </c>
      <c r="B67" s="144">
        <v>0.17391304347826086</v>
      </c>
      <c r="C67" s="144">
        <v>0.73913043478260865</v>
      </c>
      <c r="D67" s="75">
        <f t="shared" si="1"/>
        <v>0.91304347826086951</v>
      </c>
    </row>
    <row r="68" spans="1:4" x14ac:dyDescent="0.25">
      <c r="A68" s="143" t="s">
        <v>531</v>
      </c>
      <c r="B68" s="144">
        <v>0.35714285714285715</v>
      </c>
      <c r="C68" s="144">
        <v>0.5714285714285714</v>
      </c>
      <c r="D68" s="75">
        <f t="shared" si="1"/>
        <v>0.9285714285714286</v>
      </c>
    </row>
    <row r="69" spans="1:4" x14ac:dyDescent="0.25">
      <c r="A69" s="143" t="s">
        <v>27</v>
      </c>
      <c r="B69" s="144">
        <v>0.3125</v>
      </c>
      <c r="C69" s="144">
        <v>0.625</v>
      </c>
      <c r="D69" s="75">
        <f t="shared" ref="D69:D81" si="2">SUM(B69:C69)</f>
        <v>0.9375</v>
      </c>
    </row>
    <row r="70" spans="1:4" x14ac:dyDescent="0.25">
      <c r="A70" s="143" t="s">
        <v>26</v>
      </c>
      <c r="B70" s="144">
        <v>0.61538461538461542</v>
      </c>
      <c r="C70" s="144">
        <v>0.34615384615384615</v>
      </c>
      <c r="D70" s="75">
        <f t="shared" si="2"/>
        <v>0.96153846153846156</v>
      </c>
    </row>
    <row r="71" spans="1:4" x14ac:dyDescent="0.25">
      <c r="A71" s="143" t="s">
        <v>30</v>
      </c>
      <c r="B71" s="144">
        <v>0.63461538461538458</v>
      </c>
      <c r="C71" s="144">
        <v>0.34615384615384615</v>
      </c>
      <c r="D71" s="75">
        <f t="shared" si="2"/>
        <v>0.98076923076923073</v>
      </c>
    </row>
    <row r="72" spans="1:4" x14ac:dyDescent="0.25">
      <c r="A72" s="143" t="s">
        <v>441</v>
      </c>
      <c r="B72" s="144">
        <v>0.5</v>
      </c>
      <c r="C72" s="144">
        <v>0.5</v>
      </c>
      <c r="D72" s="75">
        <f t="shared" si="2"/>
        <v>1</v>
      </c>
    </row>
    <row r="73" spans="1:4" x14ac:dyDescent="0.25">
      <c r="A73" s="143" t="s">
        <v>440</v>
      </c>
      <c r="B73" s="144">
        <v>0.44444444444444442</v>
      </c>
      <c r="C73" s="144">
        <v>0.55555555555555558</v>
      </c>
      <c r="D73" s="75">
        <f t="shared" si="2"/>
        <v>1</v>
      </c>
    </row>
    <row r="74" spans="1:4" x14ac:dyDescent="0.25">
      <c r="A74" s="143" t="s">
        <v>31</v>
      </c>
      <c r="B74" s="144">
        <v>0.53846153846153844</v>
      </c>
      <c r="C74" s="144">
        <v>0.46153846153846156</v>
      </c>
      <c r="D74" s="75">
        <f t="shared" si="2"/>
        <v>1</v>
      </c>
    </row>
    <row r="75" spans="1:4" x14ac:dyDescent="0.25">
      <c r="A75" s="143" t="s">
        <v>544</v>
      </c>
      <c r="B75" s="144">
        <v>0.2857142857142857</v>
      </c>
      <c r="C75" s="144">
        <v>0.7142857142857143</v>
      </c>
      <c r="D75" s="75">
        <f t="shared" si="2"/>
        <v>1</v>
      </c>
    </row>
    <row r="76" spans="1:4" x14ac:dyDescent="0.25">
      <c r="A76" s="143" t="s">
        <v>246</v>
      </c>
      <c r="B76" s="144">
        <v>0.66666666666666663</v>
      </c>
      <c r="C76" s="144">
        <v>0.33333333333333331</v>
      </c>
      <c r="D76" s="75">
        <f t="shared" si="2"/>
        <v>1</v>
      </c>
    </row>
    <row r="77" spans="1:4" x14ac:dyDescent="0.25">
      <c r="A77" s="143" t="s">
        <v>541</v>
      </c>
      <c r="B77" s="144">
        <v>0.55555555555555558</v>
      </c>
      <c r="C77" s="144">
        <v>0.44444444444444442</v>
      </c>
      <c r="D77" s="75">
        <f t="shared" si="2"/>
        <v>1</v>
      </c>
    </row>
    <row r="78" spans="1:4" x14ac:dyDescent="0.25">
      <c r="A78" s="143" t="s">
        <v>29</v>
      </c>
      <c r="B78" s="144">
        <v>0.1875</v>
      </c>
      <c r="C78" s="144">
        <v>0.8125</v>
      </c>
      <c r="D78" s="75">
        <f t="shared" si="2"/>
        <v>1</v>
      </c>
    </row>
    <row r="79" spans="1:4" x14ac:dyDescent="0.25">
      <c r="A79" s="143" t="s">
        <v>136</v>
      </c>
      <c r="B79" s="144">
        <v>0.5</v>
      </c>
      <c r="C79" s="144">
        <v>0.5</v>
      </c>
      <c r="D79" s="75">
        <f t="shared" si="2"/>
        <v>1</v>
      </c>
    </row>
    <row r="80" spans="1:4" x14ac:dyDescent="0.25">
      <c r="A80" s="143" t="s">
        <v>28</v>
      </c>
      <c r="B80" s="144">
        <v>0.5</v>
      </c>
      <c r="C80" s="144">
        <v>0.5</v>
      </c>
      <c r="D80" s="75">
        <f t="shared" si="2"/>
        <v>1</v>
      </c>
    </row>
    <row r="81" spans="1:4" x14ac:dyDescent="0.25">
      <c r="A81" s="143" t="s">
        <v>54</v>
      </c>
      <c r="B81" s="144">
        <v>0.70588235294117652</v>
      </c>
      <c r="C81" s="144">
        <v>0.29411764705882354</v>
      </c>
      <c r="D81" s="75">
        <f t="shared" si="2"/>
        <v>1</v>
      </c>
    </row>
    <row r="82" spans="1:4" x14ac:dyDescent="0.25">
      <c r="A82" s="143"/>
      <c r="B82" s="144"/>
      <c r="C82" s="144"/>
      <c r="D82" s="75"/>
    </row>
    <row r="83" spans="1:4" x14ac:dyDescent="0.25">
      <c r="A83" s="130"/>
      <c r="B83" s="144"/>
      <c r="C83" s="144"/>
      <c r="D83" s="75"/>
    </row>
    <row r="84" spans="1:4" x14ac:dyDescent="0.25">
      <c r="A84" s="143"/>
      <c r="B84" s="144"/>
      <c r="C84" s="144"/>
      <c r="D84" s="75"/>
    </row>
    <row r="85" spans="1:4" x14ac:dyDescent="0.25">
      <c r="A85" s="143"/>
      <c r="B85" s="144"/>
      <c r="C85" s="144"/>
      <c r="D85" s="75"/>
    </row>
    <row r="86" spans="1:4" x14ac:dyDescent="0.25">
      <c r="A86" s="143"/>
      <c r="B86" s="144"/>
      <c r="C86" s="144"/>
      <c r="D86" s="75"/>
    </row>
    <row r="87" spans="1:4" x14ac:dyDescent="0.25">
      <c r="A87" s="143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  <row r="102" spans="2:4" x14ac:dyDescent="0.25">
      <c r="B102" s="75"/>
      <c r="C102" s="75"/>
      <c r="D102" s="75"/>
    </row>
    <row r="103" spans="2:4" x14ac:dyDescent="0.25">
      <c r="B103" s="75"/>
      <c r="C103" s="75"/>
      <c r="D103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4"/>
  <sheetViews>
    <sheetView topLeftCell="A29" zoomScale="80" zoomScaleNormal="80" workbookViewId="0">
      <selection activeCell="R71" sqref="R71"/>
    </sheetView>
  </sheetViews>
  <sheetFormatPr defaultColWidth="9.140625" defaultRowHeight="15" x14ac:dyDescent="0.25"/>
  <cols>
    <col min="1" max="1" width="24" style="54" customWidth="1"/>
    <col min="2" max="16384" width="9.140625" style="54"/>
  </cols>
  <sheetData>
    <row r="1" spans="1:6" ht="15.75" x14ac:dyDescent="0.25">
      <c r="A1" s="80" t="s">
        <v>210</v>
      </c>
      <c r="F1" s="76" t="s">
        <v>635</v>
      </c>
    </row>
    <row r="4" spans="1:6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6" x14ac:dyDescent="0.25">
      <c r="A5" s="143" t="s">
        <v>540</v>
      </c>
      <c r="B5" s="144">
        <v>0</v>
      </c>
      <c r="C5" s="144">
        <v>0</v>
      </c>
      <c r="D5" s="75">
        <f t="shared" ref="D5:D36" si="0">SUM(B5:C5)</f>
        <v>0</v>
      </c>
    </row>
    <row r="6" spans="1:6" x14ac:dyDescent="0.25">
      <c r="A6" s="143" t="s">
        <v>46</v>
      </c>
      <c r="B6" s="144">
        <v>0</v>
      </c>
      <c r="C6" s="144">
        <v>9.0909090909090912E-2</v>
      </c>
      <c r="D6" s="75">
        <f t="shared" si="0"/>
        <v>9.0909090909090912E-2</v>
      </c>
    </row>
    <row r="7" spans="1:6" x14ac:dyDescent="0.25">
      <c r="A7" s="143" t="s">
        <v>344</v>
      </c>
      <c r="B7" s="144">
        <v>0</v>
      </c>
      <c r="C7" s="144">
        <v>0.125</v>
      </c>
      <c r="D7" s="75">
        <f t="shared" si="0"/>
        <v>0.125</v>
      </c>
    </row>
    <row r="8" spans="1:6" x14ac:dyDescent="0.25">
      <c r="A8" s="143" t="s">
        <v>480</v>
      </c>
      <c r="B8" s="144">
        <v>8.3333333333333329E-2</v>
      </c>
      <c r="C8" s="144">
        <v>8.3333333333333329E-2</v>
      </c>
      <c r="D8" s="75">
        <f t="shared" si="0"/>
        <v>0.16666666666666666</v>
      </c>
    </row>
    <row r="9" spans="1:6" x14ac:dyDescent="0.25">
      <c r="A9" s="143" t="s">
        <v>485</v>
      </c>
      <c r="B9" s="144">
        <v>0</v>
      </c>
      <c r="C9" s="144">
        <v>0.18181818181818182</v>
      </c>
      <c r="D9" s="75">
        <f t="shared" si="0"/>
        <v>0.18181818181818182</v>
      </c>
    </row>
    <row r="10" spans="1:6" x14ac:dyDescent="0.25">
      <c r="A10" s="143" t="s">
        <v>50</v>
      </c>
      <c r="B10" s="144">
        <v>6.25E-2</v>
      </c>
      <c r="C10" s="144">
        <v>0.125</v>
      </c>
      <c r="D10" s="75">
        <f t="shared" si="0"/>
        <v>0.1875</v>
      </c>
    </row>
    <row r="11" spans="1:6" x14ac:dyDescent="0.25">
      <c r="A11" s="143" t="s">
        <v>41</v>
      </c>
      <c r="B11" s="144">
        <v>6.6666666666666666E-2</v>
      </c>
      <c r="C11" s="144">
        <v>0.13333333333333333</v>
      </c>
      <c r="D11" s="75">
        <f t="shared" si="0"/>
        <v>0.2</v>
      </c>
    </row>
    <row r="12" spans="1:6" x14ac:dyDescent="0.25">
      <c r="A12" s="143" t="s">
        <v>536</v>
      </c>
      <c r="B12" s="144">
        <v>0.2</v>
      </c>
      <c r="C12" s="144">
        <v>0</v>
      </c>
      <c r="D12" s="75">
        <f t="shared" si="0"/>
        <v>0.2</v>
      </c>
    </row>
    <row r="13" spans="1:6" x14ac:dyDescent="0.25">
      <c r="A13" s="143" t="s">
        <v>51</v>
      </c>
      <c r="B13" s="144">
        <v>3.5714285714285712E-2</v>
      </c>
      <c r="C13" s="144">
        <v>0.17857142857142858</v>
      </c>
      <c r="D13" s="75">
        <f t="shared" si="0"/>
        <v>0.2142857142857143</v>
      </c>
    </row>
    <row r="14" spans="1:6" x14ac:dyDescent="0.25">
      <c r="A14" s="143" t="s">
        <v>52</v>
      </c>
      <c r="B14" s="144">
        <v>0</v>
      </c>
      <c r="C14" s="144">
        <v>0.29032258064516131</v>
      </c>
      <c r="D14" s="75">
        <f t="shared" si="0"/>
        <v>0.29032258064516131</v>
      </c>
    </row>
    <row r="15" spans="1:6" x14ac:dyDescent="0.25">
      <c r="A15" s="143" t="s">
        <v>627</v>
      </c>
      <c r="B15" s="144">
        <v>0</v>
      </c>
      <c r="C15" s="144">
        <v>0.33333333333333331</v>
      </c>
      <c r="D15" s="75">
        <f t="shared" si="0"/>
        <v>0.33333333333333331</v>
      </c>
    </row>
    <row r="16" spans="1:6" x14ac:dyDescent="0.25">
      <c r="A16" s="143" t="s">
        <v>535</v>
      </c>
      <c r="B16" s="144">
        <v>0</v>
      </c>
      <c r="C16" s="144">
        <v>0.33333333333333331</v>
      </c>
      <c r="D16" s="75">
        <f t="shared" si="0"/>
        <v>0.33333333333333331</v>
      </c>
    </row>
    <row r="17" spans="1:4" x14ac:dyDescent="0.25">
      <c r="A17" s="143" t="s">
        <v>19</v>
      </c>
      <c r="B17" s="144">
        <v>7.6923076923076927E-2</v>
      </c>
      <c r="C17" s="144">
        <v>0.26923076923076922</v>
      </c>
      <c r="D17" s="75">
        <f t="shared" si="0"/>
        <v>0.34615384615384615</v>
      </c>
    </row>
    <row r="18" spans="1:4" x14ac:dyDescent="0.25">
      <c r="A18" s="143" t="s">
        <v>18</v>
      </c>
      <c r="B18" s="144">
        <v>7.6923076923076927E-2</v>
      </c>
      <c r="C18" s="144">
        <v>0.26923076923076922</v>
      </c>
      <c r="D18" s="75">
        <f t="shared" si="0"/>
        <v>0.34615384615384615</v>
      </c>
    </row>
    <row r="19" spans="1:4" x14ac:dyDescent="0.25">
      <c r="A19" s="143" t="s">
        <v>49</v>
      </c>
      <c r="B19" s="144">
        <v>9.0909090909090912E-2</v>
      </c>
      <c r="C19" s="144">
        <v>0.27272727272727271</v>
      </c>
      <c r="D19" s="75">
        <f t="shared" si="0"/>
        <v>0.36363636363636365</v>
      </c>
    </row>
    <row r="20" spans="1:4" x14ac:dyDescent="0.25">
      <c r="A20" s="143" t="s">
        <v>16</v>
      </c>
      <c r="B20" s="144">
        <v>6.6666666666666666E-2</v>
      </c>
      <c r="C20" s="144">
        <v>0.3</v>
      </c>
      <c r="D20" s="75">
        <f t="shared" si="0"/>
        <v>0.36666666666666664</v>
      </c>
    </row>
    <row r="21" spans="1:4" x14ac:dyDescent="0.25">
      <c r="A21" s="143" t="s">
        <v>47</v>
      </c>
      <c r="B21" s="144">
        <v>5.2631578947368418E-2</v>
      </c>
      <c r="C21" s="144">
        <v>0.31578947368421051</v>
      </c>
      <c r="D21" s="75">
        <f t="shared" si="0"/>
        <v>0.36842105263157893</v>
      </c>
    </row>
    <row r="22" spans="1:4" x14ac:dyDescent="0.25">
      <c r="A22" s="143" t="s">
        <v>474</v>
      </c>
      <c r="B22" s="144">
        <v>0.125</v>
      </c>
      <c r="C22" s="144">
        <v>0.25</v>
      </c>
      <c r="D22" s="75">
        <f t="shared" si="0"/>
        <v>0.375</v>
      </c>
    </row>
    <row r="23" spans="1:4" x14ac:dyDescent="0.25">
      <c r="A23" s="143" t="s">
        <v>539</v>
      </c>
      <c r="B23" s="144">
        <v>0.125</v>
      </c>
      <c r="C23" s="144">
        <v>0.25</v>
      </c>
      <c r="D23" s="75">
        <f t="shared" si="0"/>
        <v>0.375</v>
      </c>
    </row>
    <row r="24" spans="1:4" x14ac:dyDescent="0.25">
      <c r="A24" s="143" t="s">
        <v>516</v>
      </c>
      <c r="B24" s="144">
        <v>0</v>
      </c>
      <c r="C24" s="144">
        <v>0.375</v>
      </c>
      <c r="D24" s="75">
        <f t="shared" si="0"/>
        <v>0.375</v>
      </c>
    </row>
    <row r="25" spans="1:4" x14ac:dyDescent="0.25">
      <c r="A25" s="143" t="s">
        <v>478</v>
      </c>
      <c r="B25" s="144">
        <v>0.125</v>
      </c>
      <c r="C25" s="144">
        <v>0.25</v>
      </c>
      <c r="D25" s="75">
        <f t="shared" si="0"/>
        <v>0.375</v>
      </c>
    </row>
    <row r="26" spans="1:4" x14ac:dyDescent="0.25">
      <c r="A26" s="143" t="s">
        <v>538</v>
      </c>
      <c r="B26" s="144">
        <v>0</v>
      </c>
      <c r="C26" s="144">
        <v>0.4</v>
      </c>
      <c r="D26" s="75">
        <f t="shared" si="0"/>
        <v>0.4</v>
      </c>
    </row>
    <row r="27" spans="1:4" x14ac:dyDescent="0.25">
      <c r="A27" s="143" t="s">
        <v>194</v>
      </c>
      <c r="B27" s="144">
        <v>0.2</v>
      </c>
      <c r="C27" s="144">
        <v>0.2</v>
      </c>
      <c r="D27" s="75">
        <f t="shared" si="0"/>
        <v>0.4</v>
      </c>
    </row>
    <row r="28" spans="1:4" x14ac:dyDescent="0.25">
      <c r="A28" s="143" t="s">
        <v>119</v>
      </c>
      <c r="B28" s="144">
        <v>0</v>
      </c>
      <c r="C28" s="144">
        <v>0.4</v>
      </c>
      <c r="D28" s="75">
        <f t="shared" si="0"/>
        <v>0.4</v>
      </c>
    </row>
    <row r="29" spans="1:4" x14ac:dyDescent="0.25">
      <c r="A29" s="143" t="s">
        <v>513</v>
      </c>
      <c r="B29" s="144">
        <v>0.14285714285714285</v>
      </c>
      <c r="C29" s="144">
        <v>0.2857142857142857</v>
      </c>
      <c r="D29" s="75">
        <f t="shared" si="0"/>
        <v>0.42857142857142855</v>
      </c>
    </row>
    <row r="30" spans="1:4" x14ac:dyDescent="0.25">
      <c r="A30" s="143" t="s">
        <v>488</v>
      </c>
      <c r="B30" s="144">
        <v>0.2857142857142857</v>
      </c>
      <c r="C30" s="144">
        <v>0.14285714285714285</v>
      </c>
      <c r="D30" s="75">
        <f t="shared" si="0"/>
        <v>0.42857142857142855</v>
      </c>
    </row>
    <row r="31" spans="1:4" x14ac:dyDescent="0.25">
      <c r="A31" s="143" t="s">
        <v>482</v>
      </c>
      <c r="B31" s="144">
        <v>0.11764705882352941</v>
      </c>
      <c r="C31" s="144">
        <v>0.35294117647058826</v>
      </c>
      <c r="D31" s="75">
        <f t="shared" si="0"/>
        <v>0.47058823529411764</v>
      </c>
    </row>
    <row r="32" spans="1:4" x14ac:dyDescent="0.25">
      <c r="A32" s="143" t="s">
        <v>343</v>
      </c>
      <c r="B32" s="144">
        <v>0.16666666666666666</v>
      </c>
      <c r="C32" s="144">
        <v>0.33333333333333331</v>
      </c>
      <c r="D32" s="75">
        <f t="shared" si="0"/>
        <v>0.5</v>
      </c>
    </row>
    <row r="33" spans="1:4" x14ac:dyDescent="0.25">
      <c r="A33" s="143" t="s">
        <v>43</v>
      </c>
      <c r="B33" s="144">
        <v>0.16666666666666666</v>
      </c>
      <c r="C33" s="144">
        <v>0.33333333333333331</v>
      </c>
      <c r="D33" s="75">
        <f t="shared" si="0"/>
        <v>0.5</v>
      </c>
    </row>
    <row r="34" spans="1:4" x14ac:dyDescent="0.25">
      <c r="A34" s="143" t="s">
        <v>543</v>
      </c>
      <c r="B34" s="144">
        <v>0</v>
      </c>
      <c r="C34" s="144">
        <v>0.5</v>
      </c>
      <c r="D34" s="75">
        <f t="shared" si="0"/>
        <v>0.5</v>
      </c>
    </row>
    <row r="35" spans="1:4" x14ac:dyDescent="0.25">
      <c r="A35" s="143" t="s">
        <v>23</v>
      </c>
      <c r="B35" s="144">
        <v>0.15384615384615385</v>
      </c>
      <c r="C35" s="144">
        <v>0.38461538461538464</v>
      </c>
      <c r="D35" s="75">
        <f t="shared" si="0"/>
        <v>0.53846153846153855</v>
      </c>
    </row>
    <row r="36" spans="1:4" x14ac:dyDescent="0.25">
      <c r="A36" s="143" t="s">
        <v>36</v>
      </c>
      <c r="B36" s="144">
        <v>0.15384615384615385</v>
      </c>
      <c r="C36" s="144">
        <v>0.38461538461538464</v>
      </c>
      <c r="D36" s="75">
        <f t="shared" si="0"/>
        <v>0.53846153846153855</v>
      </c>
    </row>
    <row r="37" spans="1:4" x14ac:dyDescent="0.25">
      <c r="A37" s="143" t="s">
        <v>33</v>
      </c>
      <c r="B37" s="144">
        <v>0.10810810810810811</v>
      </c>
      <c r="C37" s="144">
        <v>0.43243243243243246</v>
      </c>
      <c r="D37" s="75">
        <f t="shared" ref="D37:D68" si="1">SUM(B37:C37)</f>
        <v>0.54054054054054057</v>
      </c>
    </row>
    <row r="38" spans="1:4" x14ac:dyDescent="0.25">
      <c r="A38" s="143" t="s">
        <v>517</v>
      </c>
      <c r="B38" s="144">
        <v>0.1111111111111111</v>
      </c>
      <c r="C38" s="144">
        <v>0.44444444444444442</v>
      </c>
      <c r="D38" s="75">
        <f t="shared" si="1"/>
        <v>0.55555555555555558</v>
      </c>
    </row>
    <row r="39" spans="1:4" x14ac:dyDescent="0.25">
      <c r="A39" s="143" t="s">
        <v>15</v>
      </c>
      <c r="B39" s="144">
        <v>0.13333333333333333</v>
      </c>
      <c r="C39" s="144">
        <v>0.43333333333333335</v>
      </c>
      <c r="D39" s="75">
        <f t="shared" si="1"/>
        <v>0.56666666666666665</v>
      </c>
    </row>
    <row r="40" spans="1:4" x14ac:dyDescent="0.25">
      <c r="A40" s="143" t="s">
        <v>37</v>
      </c>
      <c r="B40" s="144">
        <v>7.1428571428571425E-2</v>
      </c>
      <c r="C40" s="144">
        <v>0.5</v>
      </c>
      <c r="D40" s="75">
        <f t="shared" si="1"/>
        <v>0.5714285714285714</v>
      </c>
    </row>
    <row r="41" spans="1:4" x14ac:dyDescent="0.25">
      <c r="A41" s="143" t="s">
        <v>537</v>
      </c>
      <c r="B41" s="144">
        <v>0.2857142857142857</v>
      </c>
      <c r="C41" s="144">
        <v>0.2857142857142857</v>
      </c>
      <c r="D41" s="75">
        <f t="shared" si="1"/>
        <v>0.5714285714285714</v>
      </c>
    </row>
    <row r="42" spans="1:4" x14ac:dyDescent="0.25">
      <c r="A42" s="143" t="s">
        <v>44</v>
      </c>
      <c r="B42" s="144">
        <v>0.16666666666666666</v>
      </c>
      <c r="C42" s="144">
        <v>0.41666666666666669</v>
      </c>
      <c r="D42" s="75">
        <f t="shared" si="1"/>
        <v>0.58333333333333337</v>
      </c>
    </row>
    <row r="43" spans="1:4" x14ac:dyDescent="0.25">
      <c r="A43" s="143" t="s">
        <v>20</v>
      </c>
      <c r="B43" s="144">
        <v>0.14814814814814814</v>
      </c>
      <c r="C43" s="144">
        <v>0.44444444444444442</v>
      </c>
      <c r="D43" s="75">
        <f t="shared" si="1"/>
        <v>0.59259259259259256</v>
      </c>
    </row>
    <row r="44" spans="1:4" x14ac:dyDescent="0.25">
      <c r="A44" s="143" t="s">
        <v>466</v>
      </c>
      <c r="B44" s="144">
        <v>0.4</v>
      </c>
      <c r="C44" s="144">
        <v>0.2</v>
      </c>
      <c r="D44" s="75">
        <f t="shared" si="1"/>
        <v>0.60000000000000009</v>
      </c>
    </row>
    <row r="45" spans="1:4" x14ac:dyDescent="0.25">
      <c r="A45" s="143" t="s">
        <v>341</v>
      </c>
      <c r="B45" s="144">
        <v>0.375</v>
      </c>
      <c r="C45" s="144">
        <v>0.25</v>
      </c>
      <c r="D45" s="75">
        <f t="shared" si="1"/>
        <v>0.625</v>
      </c>
    </row>
    <row r="46" spans="1:4" x14ac:dyDescent="0.25">
      <c r="A46" s="143" t="s">
        <v>34</v>
      </c>
      <c r="B46" s="144">
        <v>0</v>
      </c>
      <c r="C46" s="144">
        <v>0.6470588235294118</v>
      </c>
      <c r="D46" s="75">
        <f t="shared" si="1"/>
        <v>0.6470588235294118</v>
      </c>
    </row>
    <row r="47" spans="1:4" x14ac:dyDescent="0.25">
      <c r="A47" s="143" t="s">
        <v>48</v>
      </c>
      <c r="B47" s="144">
        <v>0.11538461538461539</v>
      </c>
      <c r="C47" s="144">
        <v>0.53846153846153844</v>
      </c>
      <c r="D47" s="75">
        <f t="shared" si="1"/>
        <v>0.65384615384615385</v>
      </c>
    </row>
    <row r="48" spans="1:4" x14ac:dyDescent="0.25">
      <c r="A48" s="143" t="s">
        <v>35</v>
      </c>
      <c r="B48" s="144">
        <v>0.14814814814814814</v>
      </c>
      <c r="C48" s="144">
        <v>0.51851851851851849</v>
      </c>
      <c r="D48" s="75">
        <f t="shared" si="1"/>
        <v>0.66666666666666663</v>
      </c>
    </row>
    <row r="49" spans="1:4" x14ac:dyDescent="0.25">
      <c r="A49" s="143" t="s">
        <v>468</v>
      </c>
      <c r="B49" s="144">
        <v>0.16666666666666666</v>
      </c>
      <c r="C49" s="144">
        <v>0.5</v>
      </c>
      <c r="D49" s="75">
        <f t="shared" si="1"/>
        <v>0.66666666666666663</v>
      </c>
    </row>
    <row r="50" spans="1:4" x14ac:dyDescent="0.25">
      <c r="A50" s="143" t="s">
        <v>508</v>
      </c>
      <c r="B50" s="144">
        <v>0.16666666666666666</v>
      </c>
      <c r="C50" s="144">
        <v>0.5</v>
      </c>
      <c r="D50" s="75">
        <f t="shared" si="1"/>
        <v>0.66666666666666663</v>
      </c>
    </row>
    <row r="51" spans="1:4" x14ac:dyDescent="0.25">
      <c r="A51" s="143" t="s">
        <v>27</v>
      </c>
      <c r="B51" s="144">
        <v>0.26666666666666666</v>
      </c>
      <c r="C51" s="144">
        <v>0.4</v>
      </c>
      <c r="D51" s="75">
        <f t="shared" si="1"/>
        <v>0.66666666666666674</v>
      </c>
    </row>
    <row r="52" spans="1:4" x14ac:dyDescent="0.25">
      <c r="A52" s="143" t="s">
        <v>244</v>
      </c>
      <c r="B52" s="144">
        <v>0.3</v>
      </c>
      <c r="C52" s="144">
        <v>0.4</v>
      </c>
      <c r="D52" s="75">
        <f t="shared" si="1"/>
        <v>0.7</v>
      </c>
    </row>
    <row r="53" spans="1:4" x14ac:dyDescent="0.25">
      <c r="A53" s="143" t="s">
        <v>490</v>
      </c>
      <c r="B53" s="144">
        <v>0.31818181818181818</v>
      </c>
      <c r="C53" s="144">
        <v>0.40909090909090912</v>
      </c>
      <c r="D53" s="75">
        <f t="shared" si="1"/>
        <v>0.72727272727272729</v>
      </c>
    </row>
    <row r="54" spans="1:4" x14ac:dyDescent="0.25">
      <c r="A54" s="143" t="s">
        <v>467</v>
      </c>
      <c r="B54" s="144">
        <v>0.125</v>
      </c>
      <c r="C54" s="144">
        <v>0.625</v>
      </c>
      <c r="D54" s="75">
        <f t="shared" si="1"/>
        <v>0.75</v>
      </c>
    </row>
    <row r="55" spans="1:4" x14ac:dyDescent="0.25">
      <c r="A55" s="143" t="s">
        <v>531</v>
      </c>
      <c r="B55" s="144">
        <v>0.23076923076923078</v>
      </c>
      <c r="C55" s="144">
        <v>0.53846153846153844</v>
      </c>
      <c r="D55" s="75">
        <f t="shared" si="1"/>
        <v>0.76923076923076916</v>
      </c>
    </row>
    <row r="56" spans="1:4" x14ac:dyDescent="0.25">
      <c r="A56" s="143" t="s">
        <v>21</v>
      </c>
      <c r="B56" s="144">
        <v>0.26666666666666666</v>
      </c>
      <c r="C56" s="144">
        <v>0.51111111111111107</v>
      </c>
      <c r="D56" s="75">
        <f t="shared" si="1"/>
        <v>0.77777777777777768</v>
      </c>
    </row>
    <row r="57" spans="1:4" x14ac:dyDescent="0.25">
      <c r="A57" s="143" t="s">
        <v>541</v>
      </c>
      <c r="B57" s="144">
        <v>0.44444444444444442</v>
      </c>
      <c r="C57" s="144">
        <v>0.33333333333333331</v>
      </c>
      <c r="D57" s="75">
        <f t="shared" si="1"/>
        <v>0.77777777777777768</v>
      </c>
    </row>
    <row r="58" spans="1:4" x14ac:dyDescent="0.25">
      <c r="A58" s="143" t="s">
        <v>22</v>
      </c>
      <c r="B58" s="144">
        <v>0.40625</v>
      </c>
      <c r="C58" s="144">
        <v>0.375</v>
      </c>
      <c r="D58" s="75">
        <f t="shared" si="1"/>
        <v>0.78125</v>
      </c>
    </row>
    <row r="59" spans="1:4" x14ac:dyDescent="0.25">
      <c r="A59" s="143" t="s">
        <v>38</v>
      </c>
      <c r="B59" s="144">
        <v>0.21212121212121213</v>
      </c>
      <c r="C59" s="144">
        <v>0.5757575757575758</v>
      </c>
      <c r="D59" s="75">
        <f t="shared" si="1"/>
        <v>0.78787878787878796</v>
      </c>
    </row>
    <row r="60" spans="1:4" x14ac:dyDescent="0.25">
      <c r="A60" s="143" t="s">
        <v>544</v>
      </c>
      <c r="B60" s="144">
        <v>0.2</v>
      </c>
      <c r="C60" s="144">
        <v>0.6</v>
      </c>
      <c r="D60" s="75">
        <f t="shared" si="1"/>
        <v>0.8</v>
      </c>
    </row>
    <row r="61" spans="1:4" x14ac:dyDescent="0.25">
      <c r="A61" s="143" t="s">
        <v>542</v>
      </c>
      <c r="B61" s="144">
        <v>0.2</v>
      </c>
      <c r="C61" s="144">
        <v>0.6</v>
      </c>
      <c r="D61" s="75">
        <f t="shared" si="1"/>
        <v>0.8</v>
      </c>
    </row>
    <row r="62" spans="1:4" x14ac:dyDescent="0.25">
      <c r="A62" s="143" t="s">
        <v>534</v>
      </c>
      <c r="B62" s="144">
        <v>0.4</v>
      </c>
      <c r="C62" s="144">
        <v>0.4</v>
      </c>
      <c r="D62" s="75">
        <f t="shared" si="1"/>
        <v>0.8</v>
      </c>
    </row>
    <row r="63" spans="1:4" x14ac:dyDescent="0.25">
      <c r="A63" s="143" t="s">
        <v>532</v>
      </c>
      <c r="B63" s="144">
        <v>0.4</v>
      </c>
      <c r="C63" s="144">
        <v>0.4</v>
      </c>
      <c r="D63" s="75">
        <f t="shared" si="1"/>
        <v>0.8</v>
      </c>
    </row>
    <row r="64" spans="1:4" x14ac:dyDescent="0.25">
      <c r="A64" s="143" t="s">
        <v>25</v>
      </c>
      <c r="B64" s="144">
        <v>0.33333333333333331</v>
      </c>
      <c r="C64" s="144">
        <v>0.46666666666666667</v>
      </c>
      <c r="D64" s="75">
        <f t="shared" si="1"/>
        <v>0.8</v>
      </c>
    </row>
    <row r="65" spans="1:4" x14ac:dyDescent="0.25">
      <c r="A65" s="143" t="s">
        <v>14</v>
      </c>
      <c r="B65" s="144">
        <v>0.4375</v>
      </c>
      <c r="C65" s="144">
        <v>0.375</v>
      </c>
      <c r="D65" s="75">
        <f t="shared" si="1"/>
        <v>0.8125</v>
      </c>
    </row>
    <row r="66" spans="1:4" x14ac:dyDescent="0.25">
      <c r="A66" s="143" t="s">
        <v>31</v>
      </c>
      <c r="B66" s="144">
        <v>0.33333333333333331</v>
      </c>
      <c r="C66" s="144">
        <v>0.5</v>
      </c>
      <c r="D66" s="75">
        <f t="shared" si="1"/>
        <v>0.83333333333333326</v>
      </c>
    </row>
    <row r="67" spans="1:4" x14ac:dyDescent="0.25">
      <c r="A67" s="143" t="s">
        <v>245</v>
      </c>
      <c r="B67" s="144">
        <v>0.16666666666666666</v>
      </c>
      <c r="C67" s="144">
        <v>0.66666666666666663</v>
      </c>
      <c r="D67" s="75">
        <f t="shared" si="1"/>
        <v>0.83333333333333326</v>
      </c>
    </row>
    <row r="68" spans="1:4" x14ac:dyDescent="0.25">
      <c r="A68" s="143" t="s">
        <v>533</v>
      </c>
      <c r="B68" s="144">
        <v>0.2857142857142857</v>
      </c>
      <c r="C68" s="144">
        <v>0.5714285714285714</v>
      </c>
      <c r="D68" s="75">
        <f t="shared" si="1"/>
        <v>0.8571428571428571</v>
      </c>
    </row>
    <row r="69" spans="1:4" x14ac:dyDescent="0.25">
      <c r="A69" s="143" t="s">
        <v>29</v>
      </c>
      <c r="B69" s="144">
        <v>0.21428571428571427</v>
      </c>
      <c r="C69" s="144">
        <v>0.6428571428571429</v>
      </c>
      <c r="D69" s="75">
        <f t="shared" ref="D69:D81" si="2">SUM(B69:C69)</f>
        <v>0.85714285714285721</v>
      </c>
    </row>
    <row r="70" spans="1:4" x14ac:dyDescent="0.25">
      <c r="A70" s="143" t="s">
        <v>530</v>
      </c>
      <c r="B70" s="144">
        <v>0.18181818181818182</v>
      </c>
      <c r="C70" s="144">
        <v>0.68181818181818177</v>
      </c>
      <c r="D70" s="75">
        <f t="shared" si="2"/>
        <v>0.86363636363636354</v>
      </c>
    </row>
    <row r="71" spans="1:4" x14ac:dyDescent="0.25">
      <c r="A71" s="143" t="s">
        <v>440</v>
      </c>
      <c r="B71" s="144">
        <v>0.375</v>
      </c>
      <c r="C71" s="144">
        <v>0.5</v>
      </c>
      <c r="D71" s="75">
        <f t="shared" si="2"/>
        <v>0.875</v>
      </c>
    </row>
    <row r="72" spans="1:4" x14ac:dyDescent="0.25">
      <c r="A72" s="143" t="s">
        <v>529</v>
      </c>
      <c r="B72" s="144">
        <v>0.19047619047619047</v>
      </c>
      <c r="C72" s="144">
        <v>0.7142857142857143</v>
      </c>
      <c r="D72" s="75">
        <f t="shared" si="2"/>
        <v>0.90476190476190477</v>
      </c>
    </row>
    <row r="73" spans="1:4" x14ac:dyDescent="0.25">
      <c r="A73" s="143" t="s">
        <v>136</v>
      </c>
      <c r="B73" s="144">
        <v>0.27272727272727271</v>
      </c>
      <c r="C73" s="144">
        <v>0.63636363636363635</v>
      </c>
      <c r="D73" s="75">
        <f t="shared" si="2"/>
        <v>0.90909090909090906</v>
      </c>
    </row>
    <row r="74" spans="1:4" x14ac:dyDescent="0.25">
      <c r="A74" s="143" t="s">
        <v>626</v>
      </c>
      <c r="B74" s="144">
        <v>0.34615384615384615</v>
      </c>
      <c r="C74" s="144">
        <v>0.57692307692307687</v>
      </c>
      <c r="D74" s="75">
        <f t="shared" si="2"/>
        <v>0.92307692307692302</v>
      </c>
    </row>
    <row r="75" spans="1:4" x14ac:dyDescent="0.25">
      <c r="A75" s="143" t="s">
        <v>55</v>
      </c>
      <c r="B75" s="144">
        <v>0.21428571428571427</v>
      </c>
      <c r="C75" s="144">
        <v>0.7142857142857143</v>
      </c>
      <c r="D75" s="75">
        <f t="shared" si="2"/>
        <v>0.9285714285714286</v>
      </c>
    </row>
    <row r="76" spans="1:4" x14ac:dyDescent="0.25">
      <c r="A76" s="143" t="s">
        <v>54</v>
      </c>
      <c r="B76" s="144">
        <v>0.46666666666666667</v>
      </c>
      <c r="C76" s="144">
        <v>0.46666666666666667</v>
      </c>
      <c r="D76" s="75">
        <f t="shared" si="2"/>
        <v>0.93333333333333335</v>
      </c>
    </row>
    <row r="77" spans="1:4" x14ac:dyDescent="0.25">
      <c r="A77" s="143" t="s">
        <v>26</v>
      </c>
      <c r="B77" s="144">
        <v>0.28000000000000003</v>
      </c>
      <c r="C77" s="144">
        <v>0.68</v>
      </c>
      <c r="D77" s="75">
        <f t="shared" si="2"/>
        <v>0.96000000000000008</v>
      </c>
    </row>
    <row r="78" spans="1:4" x14ac:dyDescent="0.25">
      <c r="A78" s="143" t="s">
        <v>30</v>
      </c>
      <c r="B78" s="144">
        <v>0.39215686274509803</v>
      </c>
      <c r="C78" s="144">
        <v>0.56862745098039214</v>
      </c>
      <c r="D78" s="75">
        <f t="shared" si="2"/>
        <v>0.96078431372549011</v>
      </c>
    </row>
    <row r="79" spans="1:4" x14ac:dyDescent="0.25">
      <c r="A79" s="143" t="s">
        <v>441</v>
      </c>
      <c r="B79" s="144">
        <v>0.66666666666666663</v>
      </c>
      <c r="C79" s="144">
        <v>0.33333333333333331</v>
      </c>
      <c r="D79" s="75">
        <f t="shared" si="2"/>
        <v>1</v>
      </c>
    </row>
    <row r="80" spans="1:4" x14ac:dyDescent="0.25">
      <c r="A80" s="143" t="s">
        <v>246</v>
      </c>
      <c r="B80" s="144">
        <v>0.5</v>
      </c>
      <c r="C80" s="144">
        <v>0.5</v>
      </c>
      <c r="D80" s="75">
        <f t="shared" si="2"/>
        <v>1</v>
      </c>
    </row>
    <row r="81" spans="1:4" x14ac:dyDescent="0.25">
      <c r="A81" s="143" t="s">
        <v>28</v>
      </c>
      <c r="B81" s="144">
        <v>0.42857142857142855</v>
      </c>
      <c r="C81" s="144">
        <v>0.5714285714285714</v>
      </c>
      <c r="D81" s="75">
        <f t="shared" si="2"/>
        <v>1</v>
      </c>
    </row>
    <row r="82" spans="1:4" x14ac:dyDescent="0.25">
      <c r="A82" s="143"/>
      <c r="B82" s="144"/>
      <c r="C82" s="144"/>
      <c r="D82" s="75"/>
    </row>
    <row r="83" spans="1:4" x14ac:dyDescent="0.25">
      <c r="A83" s="143"/>
      <c r="B83" s="144"/>
      <c r="C83" s="144"/>
      <c r="D83" s="75"/>
    </row>
    <row r="84" spans="1:4" x14ac:dyDescent="0.25">
      <c r="A84" s="143"/>
      <c r="B84" s="144"/>
      <c r="C84" s="144"/>
      <c r="D84" s="75"/>
    </row>
    <row r="85" spans="1:4" x14ac:dyDescent="0.25">
      <c r="A85" s="143"/>
      <c r="B85" s="144"/>
      <c r="C85" s="144"/>
      <c r="D85" s="75"/>
    </row>
    <row r="86" spans="1:4" x14ac:dyDescent="0.25">
      <c r="A86" s="143"/>
      <c r="B86" s="144"/>
      <c r="C86" s="144"/>
      <c r="D86" s="75"/>
    </row>
    <row r="87" spans="1:4" x14ac:dyDescent="0.25">
      <c r="A87" s="143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  <row r="102" spans="2:4" x14ac:dyDescent="0.25">
      <c r="B102" s="75"/>
      <c r="C102" s="75"/>
      <c r="D102" s="75"/>
    </row>
    <row r="103" spans="2:4" x14ac:dyDescent="0.25">
      <c r="B103" s="75"/>
      <c r="C103" s="75"/>
      <c r="D103" s="75"/>
    </row>
    <row r="104" spans="2:4" x14ac:dyDescent="0.25">
      <c r="B104" s="75"/>
      <c r="C104" s="75"/>
      <c r="D104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4"/>
  <sheetViews>
    <sheetView topLeftCell="A25" zoomScale="80" zoomScaleNormal="80" workbookViewId="0">
      <selection activeCell="N69" sqref="N69"/>
    </sheetView>
  </sheetViews>
  <sheetFormatPr defaultColWidth="9.140625" defaultRowHeight="15" x14ac:dyDescent="0.25"/>
  <cols>
    <col min="1" max="1" width="31.7109375" style="54" customWidth="1"/>
    <col min="2" max="16384" width="9.140625" style="54"/>
  </cols>
  <sheetData>
    <row r="1" spans="1:6" ht="15.75" x14ac:dyDescent="0.25">
      <c r="A1" s="80" t="s">
        <v>210</v>
      </c>
      <c r="F1" s="76" t="s">
        <v>634</v>
      </c>
    </row>
    <row r="4" spans="1:6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6" x14ac:dyDescent="0.25">
      <c r="A5" s="143" t="s">
        <v>539</v>
      </c>
      <c r="B5" s="144">
        <v>0</v>
      </c>
      <c r="C5" s="144">
        <v>0</v>
      </c>
      <c r="D5" s="75">
        <f t="shared" ref="D5:D36" si="0">SUM(B5:C5)</f>
        <v>0</v>
      </c>
    </row>
    <row r="6" spans="1:6" x14ac:dyDescent="0.25">
      <c r="A6" s="143" t="s">
        <v>482</v>
      </c>
      <c r="B6" s="144">
        <v>5.8823529411764705E-2</v>
      </c>
      <c r="C6" s="144">
        <v>0</v>
      </c>
      <c r="D6" s="75">
        <f t="shared" si="0"/>
        <v>5.8823529411764705E-2</v>
      </c>
    </row>
    <row r="7" spans="1:6" x14ac:dyDescent="0.25">
      <c r="A7" s="143" t="s">
        <v>478</v>
      </c>
      <c r="B7" s="144">
        <v>6.25E-2</v>
      </c>
      <c r="C7" s="144">
        <v>0</v>
      </c>
      <c r="D7" s="75">
        <f t="shared" si="0"/>
        <v>6.25E-2</v>
      </c>
    </row>
    <row r="8" spans="1:6" x14ac:dyDescent="0.25">
      <c r="A8" s="143" t="s">
        <v>490</v>
      </c>
      <c r="B8" s="144">
        <v>4.5454545454545456E-2</v>
      </c>
      <c r="C8" s="144">
        <v>4.5454545454545456E-2</v>
      </c>
      <c r="D8" s="75">
        <f t="shared" si="0"/>
        <v>9.0909090909090912E-2</v>
      </c>
    </row>
    <row r="9" spans="1:6" x14ac:dyDescent="0.25">
      <c r="A9" s="143" t="s">
        <v>485</v>
      </c>
      <c r="B9" s="144">
        <v>0</v>
      </c>
      <c r="C9" s="144">
        <v>9.0909090909090912E-2</v>
      </c>
      <c r="D9" s="75">
        <f t="shared" si="0"/>
        <v>9.0909090909090912E-2</v>
      </c>
    </row>
    <row r="10" spans="1:6" x14ac:dyDescent="0.25">
      <c r="A10" s="143" t="s">
        <v>344</v>
      </c>
      <c r="B10" s="144">
        <v>0</v>
      </c>
      <c r="C10" s="144">
        <v>0.125</v>
      </c>
      <c r="D10" s="75">
        <f t="shared" si="0"/>
        <v>0.125</v>
      </c>
    </row>
    <row r="11" spans="1:6" x14ac:dyDescent="0.25">
      <c r="A11" s="143" t="s">
        <v>540</v>
      </c>
      <c r="B11" s="144">
        <v>0</v>
      </c>
      <c r="C11" s="144">
        <v>0.125</v>
      </c>
      <c r="D11" s="75">
        <f t="shared" si="0"/>
        <v>0.125</v>
      </c>
    </row>
    <row r="12" spans="1:6" x14ac:dyDescent="0.25">
      <c r="A12" s="143" t="s">
        <v>488</v>
      </c>
      <c r="B12" s="144">
        <v>0</v>
      </c>
      <c r="C12" s="144">
        <v>0.14285714285714285</v>
      </c>
      <c r="D12" s="75">
        <f t="shared" si="0"/>
        <v>0.14285714285714285</v>
      </c>
    </row>
    <row r="13" spans="1:6" x14ac:dyDescent="0.25">
      <c r="A13" s="143" t="s">
        <v>480</v>
      </c>
      <c r="B13" s="144">
        <v>0</v>
      </c>
      <c r="C13" s="144">
        <v>0.16666666666666666</v>
      </c>
      <c r="D13" s="75">
        <f t="shared" si="0"/>
        <v>0.16666666666666666</v>
      </c>
    </row>
    <row r="14" spans="1:6" x14ac:dyDescent="0.25">
      <c r="A14" s="143" t="s">
        <v>538</v>
      </c>
      <c r="B14" s="144">
        <v>0</v>
      </c>
      <c r="C14" s="144">
        <v>0.2</v>
      </c>
      <c r="D14" s="75">
        <f t="shared" si="0"/>
        <v>0.2</v>
      </c>
    </row>
    <row r="15" spans="1:6" x14ac:dyDescent="0.25">
      <c r="A15" s="143" t="s">
        <v>43</v>
      </c>
      <c r="B15" s="144">
        <v>5.5555555555555552E-2</v>
      </c>
      <c r="C15" s="144">
        <v>0.16666666666666666</v>
      </c>
      <c r="D15" s="75">
        <f t="shared" si="0"/>
        <v>0.22222222222222221</v>
      </c>
    </row>
    <row r="16" spans="1:6" x14ac:dyDescent="0.25">
      <c r="A16" s="143" t="s">
        <v>474</v>
      </c>
      <c r="B16" s="144">
        <v>0</v>
      </c>
      <c r="C16" s="144">
        <v>0.25</v>
      </c>
      <c r="D16" s="75">
        <f t="shared" si="0"/>
        <v>0.25</v>
      </c>
    </row>
    <row r="17" spans="1:4" x14ac:dyDescent="0.25">
      <c r="A17" s="143" t="s">
        <v>516</v>
      </c>
      <c r="B17" s="144">
        <v>0</v>
      </c>
      <c r="C17" s="144">
        <v>0.25</v>
      </c>
      <c r="D17" s="75">
        <f t="shared" si="0"/>
        <v>0.25</v>
      </c>
    </row>
    <row r="18" spans="1:4" x14ac:dyDescent="0.25">
      <c r="A18" s="143" t="s">
        <v>537</v>
      </c>
      <c r="B18" s="144">
        <v>0.14285714285714285</v>
      </c>
      <c r="C18" s="144">
        <v>0.14285714285714285</v>
      </c>
      <c r="D18" s="75">
        <f t="shared" si="0"/>
        <v>0.2857142857142857</v>
      </c>
    </row>
    <row r="19" spans="1:4" x14ac:dyDescent="0.25">
      <c r="A19" s="143" t="s">
        <v>44</v>
      </c>
      <c r="B19" s="144">
        <v>0.15384615384615385</v>
      </c>
      <c r="C19" s="144">
        <v>0.15384615384615385</v>
      </c>
      <c r="D19" s="75">
        <f t="shared" si="0"/>
        <v>0.30769230769230771</v>
      </c>
    </row>
    <row r="20" spans="1:4" x14ac:dyDescent="0.25">
      <c r="A20" s="143" t="s">
        <v>50</v>
      </c>
      <c r="B20" s="144">
        <v>0</v>
      </c>
      <c r="C20" s="144">
        <v>0.3125</v>
      </c>
      <c r="D20" s="75">
        <f t="shared" si="0"/>
        <v>0.3125</v>
      </c>
    </row>
    <row r="21" spans="1:4" x14ac:dyDescent="0.25">
      <c r="A21" s="143" t="s">
        <v>343</v>
      </c>
      <c r="B21" s="144">
        <v>0</v>
      </c>
      <c r="C21" s="144">
        <v>0.33333333333333331</v>
      </c>
      <c r="D21" s="75">
        <f t="shared" si="0"/>
        <v>0.33333333333333331</v>
      </c>
    </row>
    <row r="22" spans="1:4" x14ac:dyDescent="0.25">
      <c r="A22" s="143" t="s">
        <v>543</v>
      </c>
      <c r="B22" s="144">
        <v>0</v>
      </c>
      <c r="C22" s="144">
        <v>0.33333333333333331</v>
      </c>
      <c r="D22" s="75">
        <f t="shared" si="0"/>
        <v>0.33333333333333331</v>
      </c>
    </row>
    <row r="23" spans="1:4" x14ac:dyDescent="0.25">
      <c r="A23" s="143" t="s">
        <v>46</v>
      </c>
      <c r="B23" s="144">
        <v>0</v>
      </c>
      <c r="C23" s="144">
        <v>0.36363636363636365</v>
      </c>
      <c r="D23" s="75">
        <f t="shared" si="0"/>
        <v>0.36363636363636365</v>
      </c>
    </row>
    <row r="24" spans="1:4" x14ac:dyDescent="0.25">
      <c r="A24" s="143" t="s">
        <v>41</v>
      </c>
      <c r="B24" s="144">
        <v>6.6666666666666666E-2</v>
      </c>
      <c r="C24" s="144">
        <v>0.33333333333333331</v>
      </c>
      <c r="D24" s="75">
        <f t="shared" si="0"/>
        <v>0.39999999999999997</v>
      </c>
    </row>
    <row r="25" spans="1:4" x14ac:dyDescent="0.25">
      <c r="A25" s="143" t="s">
        <v>194</v>
      </c>
      <c r="B25" s="144">
        <v>0</v>
      </c>
      <c r="C25" s="144">
        <v>0.4</v>
      </c>
      <c r="D25" s="75">
        <f t="shared" si="0"/>
        <v>0.4</v>
      </c>
    </row>
    <row r="26" spans="1:4" x14ac:dyDescent="0.25">
      <c r="A26" s="143" t="s">
        <v>119</v>
      </c>
      <c r="B26" s="144">
        <v>0.2</v>
      </c>
      <c r="C26" s="144">
        <v>0.2</v>
      </c>
      <c r="D26" s="75">
        <f t="shared" si="0"/>
        <v>0.4</v>
      </c>
    </row>
    <row r="27" spans="1:4" x14ac:dyDescent="0.25">
      <c r="A27" s="143" t="s">
        <v>517</v>
      </c>
      <c r="B27" s="144">
        <v>0</v>
      </c>
      <c r="C27" s="144">
        <v>0.44444444444444442</v>
      </c>
      <c r="D27" s="75">
        <f t="shared" si="0"/>
        <v>0.44444444444444442</v>
      </c>
    </row>
    <row r="28" spans="1:4" x14ac:dyDescent="0.25">
      <c r="A28" s="143" t="s">
        <v>627</v>
      </c>
      <c r="B28" s="144">
        <v>0</v>
      </c>
      <c r="C28" s="144">
        <v>0.44444444444444442</v>
      </c>
      <c r="D28" s="75">
        <f t="shared" si="0"/>
        <v>0.44444444444444442</v>
      </c>
    </row>
    <row r="29" spans="1:4" x14ac:dyDescent="0.25">
      <c r="A29" s="143" t="s">
        <v>47</v>
      </c>
      <c r="B29" s="144">
        <v>0.15789473684210525</v>
      </c>
      <c r="C29" s="144">
        <v>0.31578947368421051</v>
      </c>
      <c r="D29" s="75">
        <f t="shared" si="0"/>
        <v>0.47368421052631576</v>
      </c>
    </row>
    <row r="30" spans="1:4" x14ac:dyDescent="0.25">
      <c r="A30" s="143" t="s">
        <v>508</v>
      </c>
      <c r="B30" s="144">
        <v>0</v>
      </c>
      <c r="C30" s="144">
        <v>0.5</v>
      </c>
      <c r="D30" s="75">
        <f t="shared" si="0"/>
        <v>0.5</v>
      </c>
    </row>
    <row r="31" spans="1:4" x14ac:dyDescent="0.25">
      <c r="A31" s="143" t="s">
        <v>535</v>
      </c>
      <c r="B31" s="144">
        <v>0</v>
      </c>
      <c r="C31" s="144">
        <v>0.5</v>
      </c>
      <c r="D31" s="75">
        <f t="shared" si="0"/>
        <v>0.5</v>
      </c>
    </row>
    <row r="32" spans="1:4" x14ac:dyDescent="0.25">
      <c r="A32" s="143" t="s">
        <v>513</v>
      </c>
      <c r="B32" s="144">
        <v>0.14285714285714285</v>
      </c>
      <c r="C32" s="144">
        <v>0.42857142857142855</v>
      </c>
      <c r="D32" s="75">
        <f t="shared" si="0"/>
        <v>0.5714285714285714</v>
      </c>
    </row>
    <row r="33" spans="1:4" x14ac:dyDescent="0.25">
      <c r="A33" s="143" t="s">
        <v>536</v>
      </c>
      <c r="B33" s="144">
        <v>0.1</v>
      </c>
      <c r="C33" s="144">
        <v>0.5</v>
      </c>
      <c r="D33" s="75">
        <f t="shared" si="0"/>
        <v>0.6</v>
      </c>
    </row>
    <row r="34" spans="1:4" x14ac:dyDescent="0.25">
      <c r="A34" s="143" t="s">
        <v>51</v>
      </c>
      <c r="B34" s="144">
        <v>0.10714285714285714</v>
      </c>
      <c r="C34" s="144">
        <v>0.5</v>
      </c>
      <c r="D34" s="75">
        <f t="shared" si="0"/>
        <v>0.6071428571428571</v>
      </c>
    </row>
    <row r="35" spans="1:4" x14ac:dyDescent="0.25">
      <c r="A35" s="143" t="s">
        <v>49</v>
      </c>
      <c r="B35" s="144">
        <v>0.16666666666666666</v>
      </c>
      <c r="C35" s="144">
        <v>0.5</v>
      </c>
      <c r="D35" s="75">
        <f t="shared" si="0"/>
        <v>0.66666666666666663</v>
      </c>
    </row>
    <row r="36" spans="1:4" x14ac:dyDescent="0.25">
      <c r="A36" s="143" t="s">
        <v>245</v>
      </c>
      <c r="B36" s="144">
        <v>0.16666666666666666</v>
      </c>
      <c r="C36" s="144">
        <v>0.5</v>
      </c>
      <c r="D36" s="75">
        <f t="shared" si="0"/>
        <v>0.66666666666666663</v>
      </c>
    </row>
    <row r="37" spans="1:4" x14ac:dyDescent="0.25">
      <c r="A37" s="143" t="s">
        <v>531</v>
      </c>
      <c r="B37" s="144">
        <v>0.35714285714285715</v>
      </c>
      <c r="C37" s="144">
        <v>0.35714285714285715</v>
      </c>
      <c r="D37" s="75">
        <f t="shared" ref="D37:D68" si="1">SUM(B37:C37)</f>
        <v>0.7142857142857143</v>
      </c>
    </row>
    <row r="38" spans="1:4" x14ac:dyDescent="0.25">
      <c r="A38" s="143" t="s">
        <v>341</v>
      </c>
      <c r="B38" s="144">
        <v>0.25</v>
      </c>
      <c r="C38" s="144">
        <v>0.5</v>
      </c>
      <c r="D38" s="75">
        <f t="shared" si="1"/>
        <v>0.75</v>
      </c>
    </row>
    <row r="39" spans="1:4" x14ac:dyDescent="0.25">
      <c r="A39" s="143" t="s">
        <v>48</v>
      </c>
      <c r="B39" s="144">
        <v>0.15384615384615385</v>
      </c>
      <c r="C39" s="144">
        <v>0.61538461538461542</v>
      </c>
      <c r="D39" s="75">
        <f t="shared" si="1"/>
        <v>0.76923076923076927</v>
      </c>
    </row>
    <row r="40" spans="1:4" x14ac:dyDescent="0.25">
      <c r="A40" s="143" t="s">
        <v>37</v>
      </c>
      <c r="B40" s="144">
        <v>0.21428571428571427</v>
      </c>
      <c r="C40" s="144">
        <v>0.5714285714285714</v>
      </c>
      <c r="D40" s="75">
        <f t="shared" si="1"/>
        <v>0.7857142857142857</v>
      </c>
    </row>
    <row r="41" spans="1:4" x14ac:dyDescent="0.25">
      <c r="A41" s="143" t="s">
        <v>16</v>
      </c>
      <c r="B41" s="144">
        <v>0.13793103448275862</v>
      </c>
      <c r="C41" s="144">
        <v>0.65517241379310343</v>
      </c>
      <c r="D41" s="75">
        <f t="shared" si="1"/>
        <v>0.7931034482758621</v>
      </c>
    </row>
    <row r="42" spans="1:4" x14ac:dyDescent="0.25">
      <c r="A42" s="143" t="s">
        <v>544</v>
      </c>
      <c r="B42" s="144">
        <v>0</v>
      </c>
      <c r="C42" s="144">
        <v>0.8</v>
      </c>
      <c r="D42" s="75">
        <f t="shared" si="1"/>
        <v>0.8</v>
      </c>
    </row>
    <row r="43" spans="1:4" x14ac:dyDescent="0.25">
      <c r="A43" s="143" t="s">
        <v>534</v>
      </c>
      <c r="B43" s="144">
        <v>0.6</v>
      </c>
      <c r="C43" s="144">
        <v>0.2</v>
      </c>
      <c r="D43" s="75">
        <f t="shared" si="1"/>
        <v>0.8</v>
      </c>
    </row>
    <row r="44" spans="1:4" x14ac:dyDescent="0.25">
      <c r="A44" s="143" t="s">
        <v>244</v>
      </c>
      <c r="B44" s="144">
        <v>0.5</v>
      </c>
      <c r="C44" s="144">
        <v>0.3</v>
      </c>
      <c r="D44" s="75">
        <f t="shared" si="1"/>
        <v>0.8</v>
      </c>
    </row>
    <row r="45" spans="1:4" x14ac:dyDescent="0.25">
      <c r="A45" s="143" t="s">
        <v>532</v>
      </c>
      <c r="B45" s="144">
        <v>0.2</v>
      </c>
      <c r="C45" s="144">
        <v>0.6</v>
      </c>
      <c r="D45" s="75">
        <f t="shared" si="1"/>
        <v>0.8</v>
      </c>
    </row>
    <row r="46" spans="1:4" x14ac:dyDescent="0.25">
      <c r="A46" s="143" t="s">
        <v>466</v>
      </c>
      <c r="B46" s="144">
        <v>0.2</v>
      </c>
      <c r="C46" s="144">
        <v>0.6</v>
      </c>
      <c r="D46" s="75">
        <f t="shared" si="1"/>
        <v>0.8</v>
      </c>
    </row>
    <row r="47" spans="1:4" x14ac:dyDescent="0.25">
      <c r="A47" s="143" t="s">
        <v>52</v>
      </c>
      <c r="B47" s="144">
        <v>0.22580645161290322</v>
      </c>
      <c r="C47" s="144">
        <v>0.58064516129032262</v>
      </c>
      <c r="D47" s="75">
        <f t="shared" si="1"/>
        <v>0.80645161290322587</v>
      </c>
    </row>
    <row r="48" spans="1:4" x14ac:dyDescent="0.25">
      <c r="A48" s="143" t="s">
        <v>27</v>
      </c>
      <c r="B48" s="144">
        <v>0.375</v>
      </c>
      <c r="C48" s="144">
        <v>0.4375</v>
      </c>
      <c r="D48" s="75">
        <f t="shared" si="1"/>
        <v>0.8125</v>
      </c>
    </row>
    <row r="49" spans="1:4" x14ac:dyDescent="0.25">
      <c r="A49" s="143" t="s">
        <v>34</v>
      </c>
      <c r="B49" s="144">
        <v>0.29411764705882354</v>
      </c>
      <c r="C49" s="144">
        <v>0.52941176470588236</v>
      </c>
      <c r="D49" s="75">
        <f t="shared" si="1"/>
        <v>0.82352941176470584</v>
      </c>
    </row>
    <row r="50" spans="1:4" x14ac:dyDescent="0.25">
      <c r="A50" s="143" t="s">
        <v>468</v>
      </c>
      <c r="B50" s="144">
        <v>0.16666666666666666</v>
      </c>
      <c r="C50" s="144">
        <v>0.66666666666666663</v>
      </c>
      <c r="D50" s="75">
        <f t="shared" si="1"/>
        <v>0.83333333333333326</v>
      </c>
    </row>
    <row r="51" spans="1:4" x14ac:dyDescent="0.25">
      <c r="A51" s="143" t="s">
        <v>19</v>
      </c>
      <c r="B51" s="144">
        <v>0.30769230769230771</v>
      </c>
      <c r="C51" s="144">
        <v>0.53846153846153844</v>
      </c>
      <c r="D51" s="75">
        <f t="shared" si="1"/>
        <v>0.84615384615384615</v>
      </c>
    </row>
    <row r="52" spans="1:4" x14ac:dyDescent="0.25">
      <c r="A52" s="143" t="s">
        <v>36</v>
      </c>
      <c r="B52" s="144">
        <v>0.42857142857142855</v>
      </c>
      <c r="C52" s="144">
        <v>0.42857142857142855</v>
      </c>
      <c r="D52" s="75">
        <f t="shared" si="1"/>
        <v>0.8571428571428571</v>
      </c>
    </row>
    <row r="53" spans="1:4" x14ac:dyDescent="0.25">
      <c r="A53" s="143" t="s">
        <v>29</v>
      </c>
      <c r="B53" s="144">
        <v>0.46666666666666667</v>
      </c>
      <c r="C53" s="144">
        <v>0.4</v>
      </c>
      <c r="D53" s="75">
        <f t="shared" si="1"/>
        <v>0.8666666666666667</v>
      </c>
    </row>
    <row r="54" spans="1:4" x14ac:dyDescent="0.25">
      <c r="A54" s="143" t="s">
        <v>467</v>
      </c>
      <c r="B54" s="144">
        <v>0.125</v>
      </c>
      <c r="C54" s="144">
        <v>0.75</v>
      </c>
      <c r="D54" s="75">
        <f t="shared" si="1"/>
        <v>0.875</v>
      </c>
    </row>
    <row r="55" spans="1:4" x14ac:dyDescent="0.25">
      <c r="A55" s="143" t="s">
        <v>14</v>
      </c>
      <c r="B55" s="144">
        <v>0.4375</v>
      </c>
      <c r="C55" s="144">
        <v>0.4375</v>
      </c>
      <c r="D55" s="75">
        <f t="shared" si="1"/>
        <v>0.875</v>
      </c>
    </row>
    <row r="56" spans="1:4" x14ac:dyDescent="0.25">
      <c r="A56" s="143" t="s">
        <v>35</v>
      </c>
      <c r="B56" s="144">
        <v>0.33333333333333331</v>
      </c>
      <c r="C56" s="144">
        <v>0.55555555555555558</v>
      </c>
      <c r="D56" s="75">
        <f t="shared" si="1"/>
        <v>0.88888888888888884</v>
      </c>
    </row>
    <row r="57" spans="1:4" x14ac:dyDescent="0.25">
      <c r="A57" s="143" t="s">
        <v>21</v>
      </c>
      <c r="B57" s="144">
        <v>0.33333333333333331</v>
      </c>
      <c r="C57" s="144">
        <v>0.55555555555555558</v>
      </c>
      <c r="D57" s="75">
        <f t="shared" si="1"/>
        <v>0.88888888888888884</v>
      </c>
    </row>
    <row r="58" spans="1:4" x14ac:dyDescent="0.25">
      <c r="A58" s="143" t="s">
        <v>541</v>
      </c>
      <c r="B58" s="144">
        <v>0.22222222222222221</v>
      </c>
      <c r="C58" s="144">
        <v>0.66666666666666663</v>
      </c>
      <c r="D58" s="75">
        <f t="shared" si="1"/>
        <v>0.88888888888888884</v>
      </c>
    </row>
    <row r="59" spans="1:4" x14ac:dyDescent="0.25">
      <c r="A59" s="143" t="s">
        <v>533</v>
      </c>
      <c r="B59" s="144">
        <v>0.44444444444444442</v>
      </c>
      <c r="C59" s="144">
        <v>0.44444444444444442</v>
      </c>
      <c r="D59" s="75">
        <f t="shared" si="1"/>
        <v>0.88888888888888884</v>
      </c>
    </row>
    <row r="60" spans="1:4" x14ac:dyDescent="0.25">
      <c r="A60" s="143" t="s">
        <v>23</v>
      </c>
      <c r="B60" s="144">
        <v>0.30769230769230771</v>
      </c>
      <c r="C60" s="144">
        <v>0.58974358974358976</v>
      </c>
      <c r="D60" s="75">
        <f t="shared" si="1"/>
        <v>0.89743589743589747</v>
      </c>
    </row>
    <row r="61" spans="1:4" x14ac:dyDescent="0.25">
      <c r="A61" s="143" t="s">
        <v>15</v>
      </c>
      <c r="B61" s="144">
        <v>0.32203389830508472</v>
      </c>
      <c r="C61" s="144">
        <v>0.57627118644067798</v>
      </c>
      <c r="D61" s="75">
        <f t="shared" si="1"/>
        <v>0.89830508474576276</v>
      </c>
    </row>
    <row r="62" spans="1:4" x14ac:dyDescent="0.25">
      <c r="A62" s="143" t="s">
        <v>441</v>
      </c>
      <c r="B62" s="144">
        <v>0.7</v>
      </c>
      <c r="C62" s="144">
        <v>0.2</v>
      </c>
      <c r="D62" s="75">
        <f t="shared" si="1"/>
        <v>0.89999999999999991</v>
      </c>
    </row>
    <row r="63" spans="1:4" x14ac:dyDescent="0.25">
      <c r="A63" s="143" t="s">
        <v>529</v>
      </c>
      <c r="B63" s="144">
        <v>0.19047619047619047</v>
      </c>
      <c r="C63" s="144">
        <v>0.7142857142857143</v>
      </c>
      <c r="D63" s="75">
        <f t="shared" si="1"/>
        <v>0.90476190476190477</v>
      </c>
    </row>
    <row r="64" spans="1:4" x14ac:dyDescent="0.25">
      <c r="A64" s="143" t="s">
        <v>38</v>
      </c>
      <c r="B64" s="144">
        <v>0.42424242424242425</v>
      </c>
      <c r="C64" s="144">
        <v>0.48484848484848486</v>
      </c>
      <c r="D64" s="75">
        <f t="shared" si="1"/>
        <v>0.90909090909090917</v>
      </c>
    </row>
    <row r="65" spans="1:4" x14ac:dyDescent="0.25">
      <c r="A65" s="143" t="s">
        <v>33</v>
      </c>
      <c r="B65" s="144">
        <v>0.30555555555555558</v>
      </c>
      <c r="C65" s="144">
        <v>0.61111111111111116</v>
      </c>
      <c r="D65" s="75">
        <f t="shared" si="1"/>
        <v>0.91666666666666674</v>
      </c>
    </row>
    <row r="66" spans="1:4" x14ac:dyDescent="0.25">
      <c r="A66" s="143" t="s">
        <v>626</v>
      </c>
      <c r="B66" s="144">
        <v>0.24</v>
      </c>
      <c r="C66" s="144">
        <v>0.68</v>
      </c>
      <c r="D66" s="75">
        <f t="shared" si="1"/>
        <v>0.92</v>
      </c>
    </row>
    <row r="67" spans="1:4" x14ac:dyDescent="0.25">
      <c r="A67" s="143" t="s">
        <v>18</v>
      </c>
      <c r="B67" s="144">
        <v>0.38461538461538464</v>
      </c>
      <c r="C67" s="144">
        <v>0.53846153846153844</v>
      </c>
      <c r="D67" s="75">
        <f t="shared" si="1"/>
        <v>0.92307692307692313</v>
      </c>
    </row>
    <row r="68" spans="1:4" x14ac:dyDescent="0.25">
      <c r="A68" s="143" t="s">
        <v>26</v>
      </c>
      <c r="B68" s="144">
        <v>0.5</v>
      </c>
      <c r="C68" s="144">
        <v>0.42307692307692307</v>
      </c>
      <c r="D68" s="75">
        <f t="shared" si="1"/>
        <v>0.92307692307692313</v>
      </c>
    </row>
    <row r="69" spans="1:4" x14ac:dyDescent="0.25">
      <c r="A69" s="143" t="s">
        <v>28</v>
      </c>
      <c r="B69" s="144">
        <v>0.5</v>
      </c>
      <c r="C69" s="144">
        <v>0.42857142857142855</v>
      </c>
      <c r="D69" s="75">
        <f t="shared" ref="D69:D81" si="2">SUM(B69:C69)</f>
        <v>0.9285714285714286</v>
      </c>
    </row>
    <row r="70" spans="1:4" x14ac:dyDescent="0.25">
      <c r="A70" s="143" t="s">
        <v>25</v>
      </c>
      <c r="B70" s="144">
        <v>0.53333333333333333</v>
      </c>
      <c r="C70" s="144">
        <v>0.4</v>
      </c>
      <c r="D70" s="75">
        <f t="shared" si="2"/>
        <v>0.93333333333333335</v>
      </c>
    </row>
    <row r="71" spans="1:4" x14ac:dyDescent="0.25">
      <c r="A71" s="143" t="s">
        <v>22</v>
      </c>
      <c r="B71" s="144">
        <v>0.41935483870967744</v>
      </c>
      <c r="C71" s="144">
        <v>0.5161290322580645</v>
      </c>
      <c r="D71" s="75">
        <f t="shared" si="2"/>
        <v>0.93548387096774199</v>
      </c>
    </row>
    <row r="72" spans="1:4" x14ac:dyDescent="0.25">
      <c r="A72" s="143" t="s">
        <v>30</v>
      </c>
      <c r="B72" s="144">
        <v>0.42307692307692307</v>
      </c>
      <c r="C72" s="144">
        <v>0.51923076923076927</v>
      </c>
      <c r="D72" s="75">
        <f t="shared" si="2"/>
        <v>0.94230769230769229</v>
      </c>
    </row>
    <row r="73" spans="1:4" x14ac:dyDescent="0.25">
      <c r="A73" s="143" t="s">
        <v>20</v>
      </c>
      <c r="B73" s="144">
        <v>0.22641509433962265</v>
      </c>
      <c r="C73" s="144">
        <v>0.71698113207547165</v>
      </c>
      <c r="D73" s="75">
        <f t="shared" si="2"/>
        <v>0.94339622641509435</v>
      </c>
    </row>
    <row r="74" spans="1:4" x14ac:dyDescent="0.25">
      <c r="A74" s="143" t="s">
        <v>530</v>
      </c>
      <c r="B74" s="144">
        <v>9.0909090909090912E-2</v>
      </c>
      <c r="C74" s="144">
        <v>0.86363636363636365</v>
      </c>
      <c r="D74" s="75">
        <f t="shared" si="2"/>
        <v>0.95454545454545459</v>
      </c>
    </row>
    <row r="75" spans="1:4" x14ac:dyDescent="0.25">
      <c r="A75" s="143" t="s">
        <v>440</v>
      </c>
      <c r="B75" s="144">
        <v>0.66666666666666663</v>
      </c>
      <c r="C75" s="144">
        <v>0.33333333333333331</v>
      </c>
      <c r="D75" s="75">
        <f t="shared" si="2"/>
        <v>1</v>
      </c>
    </row>
    <row r="76" spans="1:4" x14ac:dyDescent="0.25">
      <c r="A76" s="143" t="s">
        <v>31</v>
      </c>
      <c r="B76" s="144">
        <v>0.61538461538461542</v>
      </c>
      <c r="C76" s="144">
        <v>0.38461538461538464</v>
      </c>
      <c r="D76" s="75">
        <f t="shared" si="2"/>
        <v>1</v>
      </c>
    </row>
    <row r="77" spans="1:4" x14ac:dyDescent="0.25">
      <c r="A77" s="143" t="s">
        <v>55</v>
      </c>
      <c r="B77" s="144">
        <v>0.23076923076923078</v>
      </c>
      <c r="C77" s="144">
        <v>0.76923076923076927</v>
      </c>
      <c r="D77" s="75">
        <f t="shared" si="2"/>
        <v>1</v>
      </c>
    </row>
    <row r="78" spans="1:4" x14ac:dyDescent="0.25">
      <c r="A78" s="143" t="s">
        <v>246</v>
      </c>
      <c r="B78" s="144">
        <v>0.33333333333333331</v>
      </c>
      <c r="C78" s="144">
        <v>0.66666666666666663</v>
      </c>
      <c r="D78" s="75">
        <f t="shared" si="2"/>
        <v>1</v>
      </c>
    </row>
    <row r="79" spans="1:4" x14ac:dyDescent="0.25">
      <c r="A79" s="143" t="s">
        <v>542</v>
      </c>
      <c r="B79" s="144">
        <v>0.3</v>
      </c>
      <c r="C79" s="144">
        <v>0.7</v>
      </c>
      <c r="D79" s="75">
        <f t="shared" si="2"/>
        <v>1</v>
      </c>
    </row>
    <row r="80" spans="1:4" x14ac:dyDescent="0.25">
      <c r="A80" s="143" t="s">
        <v>136</v>
      </c>
      <c r="B80" s="144">
        <v>0.36363636363636365</v>
      </c>
      <c r="C80" s="144">
        <v>0.63636363636363635</v>
      </c>
      <c r="D80" s="75">
        <f t="shared" si="2"/>
        <v>1</v>
      </c>
    </row>
    <row r="81" spans="1:4" x14ac:dyDescent="0.25">
      <c r="A81" s="143" t="s">
        <v>54</v>
      </c>
      <c r="B81" s="144">
        <v>0.4375</v>
      </c>
      <c r="C81" s="144">
        <v>0.5625</v>
      </c>
      <c r="D81" s="75">
        <f t="shared" si="2"/>
        <v>1</v>
      </c>
    </row>
    <row r="82" spans="1:4" x14ac:dyDescent="0.25">
      <c r="A82" s="143"/>
      <c r="B82" s="144"/>
      <c r="C82" s="144"/>
      <c r="D82" s="75"/>
    </row>
    <row r="83" spans="1:4" x14ac:dyDescent="0.25">
      <c r="A83" s="143"/>
      <c r="B83" s="144"/>
      <c r="C83" s="144"/>
      <c r="D83" s="75"/>
    </row>
    <row r="84" spans="1:4" x14ac:dyDescent="0.25">
      <c r="A84" s="143"/>
      <c r="B84" s="144"/>
      <c r="C84" s="144"/>
      <c r="D84" s="75"/>
    </row>
    <row r="85" spans="1:4" x14ac:dyDescent="0.25">
      <c r="A85" s="130"/>
      <c r="B85" s="144"/>
      <c r="C85" s="144"/>
      <c r="D85" s="75"/>
    </row>
    <row r="86" spans="1:4" x14ac:dyDescent="0.25">
      <c r="A86" s="143"/>
      <c r="B86" s="144"/>
      <c r="C86" s="144"/>
      <c r="D86" s="75"/>
    </row>
    <row r="87" spans="1:4" x14ac:dyDescent="0.25">
      <c r="A87" s="143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  <row r="102" spans="2:4" x14ac:dyDescent="0.25">
      <c r="B102" s="75"/>
      <c r="C102" s="75"/>
      <c r="D102" s="75"/>
    </row>
    <row r="103" spans="2:4" x14ac:dyDescent="0.25">
      <c r="B103" s="75"/>
      <c r="C103" s="75"/>
      <c r="D103" s="75"/>
    </row>
    <row r="104" spans="2:4" x14ac:dyDescent="0.25">
      <c r="B104" s="75"/>
      <c r="C104" s="75"/>
      <c r="D104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2"/>
  <sheetViews>
    <sheetView topLeftCell="A34" zoomScale="80" zoomScaleNormal="80" workbookViewId="0">
      <selection activeCell="T68" sqref="T68"/>
    </sheetView>
  </sheetViews>
  <sheetFormatPr defaultColWidth="9.140625" defaultRowHeight="15" x14ac:dyDescent="0.25"/>
  <cols>
    <col min="1" max="1" width="21.85546875" style="54" customWidth="1"/>
    <col min="2" max="16384" width="9.140625" style="54"/>
  </cols>
  <sheetData>
    <row r="1" spans="1:6" ht="15.75" x14ac:dyDescent="0.25">
      <c r="A1" s="80" t="s">
        <v>210</v>
      </c>
      <c r="F1" s="76" t="s">
        <v>633</v>
      </c>
    </row>
    <row r="4" spans="1:6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6" x14ac:dyDescent="0.25">
      <c r="A5" s="143" t="s">
        <v>344</v>
      </c>
      <c r="B5" s="144">
        <v>0</v>
      </c>
      <c r="C5" s="144">
        <v>0</v>
      </c>
      <c r="D5" s="75">
        <f t="shared" ref="D5:D36" si="0">SUM(B5:C5)</f>
        <v>0</v>
      </c>
    </row>
    <row r="6" spans="1:6" x14ac:dyDescent="0.25">
      <c r="A6" s="143" t="s">
        <v>540</v>
      </c>
      <c r="B6" s="144">
        <v>0</v>
      </c>
      <c r="C6" s="144">
        <v>0</v>
      </c>
      <c r="D6" s="75">
        <f t="shared" si="0"/>
        <v>0</v>
      </c>
    </row>
    <row r="7" spans="1:6" x14ac:dyDescent="0.25">
      <c r="A7" s="143" t="s">
        <v>480</v>
      </c>
      <c r="B7" s="144">
        <v>0</v>
      </c>
      <c r="C7" s="144">
        <v>8.3333333333333329E-2</v>
      </c>
      <c r="D7" s="75">
        <f t="shared" si="0"/>
        <v>8.3333333333333329E-2</v>
      </c>
    </row>
    <row r="8" spans="1:6" x14ac:dyDescent="0.25">
      <c r="A8" s="143" t="s">
        <v>627</v>
      </c>
      <c r="B8" s="144">
        <v>0</v>
      </c>
      <c r="C8" s="144">
        <v>0.1111111111111111</v>
      </c>
      <c r="D8" s="75">
        <f t="shared" si="0"/>
        <v>0.1111111111111111</v>
      </c>
    </row>
    <row r="9" spans="1:6" x14ac:dyDescent="0.25">
      <c r="A9" s="143" t="s">
        <v>46</v>
      </c>
      <c r="B9" s="144">
        <v>0</v>
      </c>
      <c r="C9" s="144">
        <v>0.18181818181818182</v>
      </c>
      <c r="D9" s="75">
        <f t="shared" si="0"/>
        <v>0.18181818181818182</v>
      </c>
    </row>
    <row r="10" spans="1:6" x14ac:dyDescent="0.25">
      <c r="A10" s="143" t="s">
        <v>50</v>
      </c>
      <c r="B10" s="144">
        <v>0</v>
      </c>
      <c r="C10" s="144">
        <v>0.1875</v>
      </c>
      <c r="D10" s="75">
        <f t="shared" si="0"/>
        <v>0.1875</v>
      </c>
    </row>
    <row r="11" spans="1:6" x14ac:dyDescent="0.25">
      <c r="A11" s="143" t="s">
        <v>194</v>
      </c>
      <c r="B11" s="144">
        <v>0</v>
      </c>
      <c r="C11" s="144">
        <v>0.2</v>
      </c>
      <c r="D11" s="75">
        <f t="shared" si="0"/>
        <v>0.2</v>
      </c>
    </row>
    <row r="12" spans="1:6" x14ac:dyDescent="0.25">
      <c r="A12" s="143" t="s">
        <v>466</v>
      </c>
      <c r="B12" s="144">
        <v>0.2</v>
      </c>
      <c r="C12" s="144">
        <v>0</v>
      </c>
      <c r="D12" s="75">
        <f t="shared" si="0"/>
        <v>0.2</v>
      </c>
    </row>
    <row r="13" spans="1:6" x14ac:dyDescent="0.25">
      <c r="A13" s="143" t="s">
        <v>517</v>
      </c>
      <c r="B13" s="144">
        <v>0.1111111111111111</v>
      </c>
      <c r="C13" s="144">
        <v>0.1111111111111111</v>
      </c>
      <c r="D13" s="75">
        <f t="shared" si="0"/>
        <v>0.22222222222222221</v>
      </c>
    </row>
    <row r="14" spans="1:6" x14ac:dyDescent="0.25">
      <c r="A14" s="143" t="s">
        <v>474</v>
      </c>
      <c r="B14" s="144">
        <v>0</v>
      </c>
      <c r="C14" s="144">
        <v>0.25</v>
      </c>
      <c r="D14" s="75">
        <f t="shared" si="0"/>
        <v>0.25</v>
      </c>
    </row>
    <row r="15" spans="1:6" x14ac:dyDescent="0.25">
      <c r="A15" s="143" t="s">
        <v>516</v>
      </c>
      <c r="B15" s="144">
        <v>0</v>
      </c>
      <c r="C15" s="144">
        <v>0.25</v>
      </c>
      <c r="D15" s="75">
        <f t="shared" si="0"/>
        <v>0.25</v>
      </c>
    </row>
    <row r="16" spans="1:6" x14ac:dyDescent="0.25">
      <c r="A16" s="143" t="s">
        <v>41</v>
      </c>
      <c r="B16" s="144">
        <v>0</v>
      </c>
      <c r="C16" s="144">
        <v>0.26666666666666666</v>
      </c>
      <c r="D16" s="75">
        <f t="shared" si="0"/>
        <v>0.26666666666666666</v>
      </c>
    </row>
    <row r="17" spans="1:4" x14ac:dyDescent="0.25">
      <c r="A17" s="143" t="s">
        <v>51</v>
      </c>
      <c r="B17" s="144">
        <v>7.1428571428571425E-2</v>
      </c>
      <c r="C17" s="144">
        <v>0.21428571428571427</v>
      </c>
      <c r="D17" s="75">
        <f t="shared" si="0"/>
        <v>0.2857142857142857</v>
      </c>
    </row>
    <row r="18" spans="1:4" x14ac:dyDescent="0.25">
      <c r="A18" s="143" t="s">
        <v>537</v>
      </c>
      <c r="B18" s="144">
        <v>0.14285714285714285</v>
      </c>
      <c r="C18" s="144">
        <v>0.14285714285714285</v>
      </c>
      <c r="D18" s="75">
        <f t="shared" si="0"/>
        <v>0.2857142857142857</v>
      </c>
    </row>
    <row r="19" spans="1:4" x14ac:dyDescent="0.25">
      <c r="A19" s="143" t="s">
        <v>535</v>
      </c>
      <c r="B19" s="144">
        <v>0</v>
      </c>
      <c r="C19" s="144">
        <v>0.33333333333333331</v>
      </c>
      <c r="D19" s="75">
        <f t="shared" si="0"/>
        <v>0.33333333333333331</v>
      </c>
    </row>
    <row r="20" spans="1:4" x14ac:dyDescent="0.25">
      <c r="A20" s="143" t="s">
        <v>52</v>
      </c>
      <c r="B20" s="144">
        <v>0</v>
      </c>
      <c r="C20" s="144">
        <v>0.35483870967741937</v>
      </c>
      <c r="D20" s="75">
        <f t="shared" si="0"/>
        <v>0.35483870967741937</v>
      </c>
    </row>
    <row r="21" spans="1:4" x14ac:dyDescent="0.25">
      <c r="A21" s="143" t="s">
        <v>485</v>
      </c>
      <c r="B21" s="144">
        <v>9.0909090909090912E-2</v>
      </c>
      <c r="C21" s="144">
        <v>0.27272727272727271</v>
      </c>
      <c r="D21" s="75">
        <f t="shared" si="0"/>
        <v>0.36363636363636365</v>
      </c>
    </row>
    <row r="22" spans="1:4" x14ac:dyDescent="0.25">
      <c r="A22" s="143" t="s">
        <v>467</v>
      </c>
      <c r="B22" s="144">
        <v>0.125</v>
      </c>
      <c r="C22" s="144">
        <v>0.25</v>
      </c>
      <c r="D22" s="75">
        <f t="shared" si="0"/>
        <v>0.375</v>
      </c>
    </row>
    <row r="23" spans="1:4" x14ac:dyDescent="0.25">
      <c r="A23" s="143" t="s">
        <v>539</v>
      </c>
      <c r="B23" s="144">
        <v>0</v>
      </c>
      <c r="C23" s="144">
        <v>0.375</v>
      </c>
      <c r="D23" s="75">
        <f t="shared" si="0"/>
        <v>0.375</v>
      </c>
    </row>
    <row r="24" spans="1:4" x14ac:dyDescent="0.25">
      <c r="A24" s="143" t="s">
        <v>119</v>
      </c>
      <c r="B24" s="144">
        <v>0</v>
      </c>
      <c r="C24" s="144">
        <v>0.4</v>
      </c>
      <c r="D24" s="75">
        <f t="shared" si="0"/>
        <v>0.4</v>
      </c>
    </row>
    <row r="25" spans="1:4" x14ac:dyDescent="0.25">
      <c r="A25" s="143" t="s">
        <v>343</v>
      </c>
      <c r="B25" s="144">
        <v>0</v>
      </c>
      <c r="C25" s="144">
        <v>0.5</v>
      </c>
      <c r="D25" s="75">
        <f t="shared" si="0"/>
        <v>0.5</v>
      </c>
    </row>
    <row r="26" spans="1:4" x14ac:dyDescent="0.25">
      <c r="A26" s="143" t="s">
        <v>43</v>
      </c>
      <c r="B26" s="144">
        <v>0.33333333333333331</v>
      </c>
      <c r="C26" s="144">
        <v>0.16666666666666666</v>
      </c>
      <c r="D26" s="75">
        <f t="shared" si="0"/>
        <v>0.5</v>
      </c>
    </row>
    <row r="27" spans="1:4" x14ac:dyDescent="0.25">
      <c r="A27" s="143" t="s">
        <v>508</v>
      </c>
      <c r="B27" s="144">
        <v>0.5</v>
      </c>
      <c r="C27" s="144">
        <v>0</v>
      </c>
      <c r="D27" s="75">
        <f t="shared" si="0"/>
        <v>0.5</v>
      </c>
    </row>
    <row r="28" spans="1:4" x14ac:dyDescent="0.25">
      <c r="A28" s="143" t="s">
        <v>49</v>
      </c>
      <c r="B28" s="144">
        <v>0.16666666666666666</v>
      </c>
      <c r="C28" s="144">
        <v>0.33333333333333331</v>
      </c>
      <c r="D28" s="75">
        <f t="shared" si="0"/>
        <v>0.5</v>
      </c>
    </row>
    <row r="29" spans="1:4" x14ac:dyDescent="0.25">
      <c r="A29" s="143" t="s">
        <v>47</v>
      </c>
      <c r="B29" s="144">
        <v>0.15789473684210525</v>
      </c>
      <c r="C29" s="144">
        <v>0.36842105263157893</v>
      </c>
      <c r="D29" s="75">
        <f t="shared" si="0"/>
        <v>0.52631578947368418</v>
      </c>
    </row>
    <row r="30" spans="1:4" x14ac:dyDescent="0.25">
      <c r="A30" s="143" t="s">
        <v>482</v>
      </c>
      <c r="B30" s="144">
        <v>0.17647058823529413</v>
      </c>
      <c r="C30" s="144">
        <v>0.35294117647058826</v>
      </c>
      <c r="D30" s="75">
        <f t="shared" si="0"/>
        <v>0.52941176470588236</v>
      </c>
    </row>
    <row r="31" spans="1:4" x14ac:dyDescent="0.25">
      <c r="A31" s="143" t="s">
        <v>27</v>
      </c>
      <c r="B31" s="144">
        <v>0.4375</v>
      </c>
      <c r="C31" s="144">
        <v>0.125</v>
      </c>
      <c r="D31" s="75">
        <f t="shared" si="0"/>
        <v>0.5625</v>
      </c>
    </row>
    <row r="32" spans="1:4" x14ac:dyDescent="0.25">
      <c r="A32" s="143" t="s">
        <v>37</v>
      </c>
      <c r="B32" s="144">
        <v>0.2857142857142857</v>
      </c>
      <c r="C32" s="144">
        <v>0.2857142857142857</v>
      </c>
      <c r="D32" s="75">
        <f t="shared" si="0"/>
        <v>0.5714285714285714</v>
      </c>
    </row>
    <row r="33" spans="1:4" x14ac:dyDescent="0.25">
      <c r="A33" s="143" t="s">
        <v>488</v>
      </c>
      <c r="B33" s="144">
        <v>0.14285714285714285</v>
      </c>
      <c r="C33" s="144">
        <v>0.42857142857142855</v>
      </c>
      <c r="D33" s="75">
        <f t="shared" si="0"/>
        <v>0.5714285714285714</v>
      </c>
    </row>
    <row r="34" spans="1:4" x14ac:dyDescent="0.25">
      <c r="A34" s="143" t="s">
        <v>531</v>
      </c>
      <c r="B34" s="144">
        <v>0.21428571428571427</v>
      </c>
      <c r="C34" s="144">
        <v>0.35714285714285715</v>
      </c>
      <c r="D34" s="75">
        <f t="shared" si="0"/>
        <v>0.5714285714285714</v>
      </c>
    </row>
    <row r="35" spans="1:4" x14ac:dyDescent="0.25">
      <c r="A35" s="143" t="s">
        <v>44</v>
      </c>
      <c r="B35" s="144">
        <v>0.5</v>
      </c>
      <c r="C35" s="144">
        <v>8.3333333333333329E-2</v>
      </c>
      <c r="D35" s="75">
        <f t="shared" si="0"/>
        <v>0.58333333333333337</v>
      </c>
    </row>
    <row r="36" spans="1:4" x14ac:dyDescent="0.25">
      <c r="A36" s="143" t="s">
        <v>48</v>
      </c>
      <c r="B36" s="144">
        <v>0.14814814814814814</v>
      </c>
      <c r="C36" s="144">
        <v>0.44444444444444442</v>
      </c>
      <c r="D36" s="75">
        <f t="shared" si="0"/>
        <v>0.59259259259259256</v>
      </c>
    </row>
    <row r="37" spans="1:4" x14ac:dyDescent="0.25">
      <c r="A37" s="143" t="s">
        <v>244</v>
      </c>
      <c r="B37" s="144">
        <v>0.5</v>
      </c>
      <c r="C37" s="144">
        <v>0.1</v>
      </c>
      <c r="D37" s="75">
        <f t="shared" ref="D37:D68" si="1">SUM(B37:C37)</f>
        <v>0.6</v>
      </c>
    </row>
    <row r="38" spans="1:4" x14ac:dyDescent="0.25">
      <c r="A38" s="143" t="s">
        <v>536</v>
      </c>
      <c r="B38" s="144">
        <v>0.1</v>
      </c>
      <c r="C38" s="144">
        <v>0.5</v>
      </c>
      <c r="D38" s="75">
        <f t="shared" si="1"/>
        <v>0.6</v>
      </c>
    </row>
    <row r="39" spans="1:4" x14ac:dyDescent="0.25">
      <c r="A39" s="143" t="s">
        <v>544</v>
      </c>
      <c r="B39" s="144">
        <v>0.4</v>
      </c>
      <c r="C39" s="144">
        <v>0.2</v>
      </c>
      <c r="D39" s="75">
        <f t="shared" si="1"/>
        <v>0.60000000000000009</v>
      </c>
    </row>
    <row r="40" spans="1:4" x14ac:dyDescent="0.25">
      <c r="A40" s="143" t="s">
        <v>538</v>
      </c>
      <c r="B40" s="144">
        <v>0.2</v>
      </c>
      <c r="C40" s="144">
        <v>0.4</v>
      </c>
      <c r="D40" s="75">
        <f t="shared" si="1"/>
        <v>0.60000000000000009</v>
      </c>
    </row>
    <row r="41" spans="1:4" x14ac:dyDescent="0.25">
      <c r="A41" s="143" t="s">
        <v>532</v>
      </c>
      <c r="B41" s="144">
        <v>0.4</v>
      </c>
      <c r="C41" s="144">
        <v>0.2</v>
      </c>
      <c r="D41" s="75">
        <f t="shared" si="1"/>
        <v>0.60000000000000009</v>
      </c>
    </row>
    <row r="42" spans="1:4" x14ac:dyDescent="0.25">
      <c r="A42" s="143" t="s">
        <v>478</v>
      </c>
      <c r="B42" s="144">
        <v>0.125</v>
      </c>
      <c r="C42" s="144">
        <v>0.5</v>
      </c>
      <c r="D42" s="75">
        <f t="shared" si="1"/>
        <v>0.625</v>
      </c>
    </row>
    <row r="43" spans="1:4" x14ac:dyDescent="0.25">
      <c r="A43" s="143" t="s">
        <v>16</v>
      </c>
      <c r="B43" s="144">
        <v>0.26666666666666666</v>
      </c>
      <c r="C43" s="144">
        <v>0.36666666666666664</v>
      </c>
      <c r="D43" s="75">
        <f t="shared" si="1"/>
        <v>0.6333333333333333</v>
      </c>
    </row>
    <row r="44" spans="1:4" x14ac:dyDescent="0.25">
      <c r="A44" s="143" t="s">
        <v>440</v>
      </c>
      <c r="B44" s="144">
        <v>0.33333333333333331</v>
      </c>
      <c r="C44" s="144">
        <v>0.33333333333333331</v>
      </c>
      <c r="D44" s="75">
        <f t="shared" si="1"/>
        <v>0.66666666666666663</v>
      </c>
    </row>
    <row r="45" spans="1:4" x14ac:dyDescent="0.25">
      <c r="A45" s="143" t="s">
        <v>18</v>
      </c>
      <c r="B45" s="144">
        <v>0.33333333333333331</v>
      </c>
      <c r="C45" s="144">
        <v>0.33333333333333331</v>
      </c>
      <c r="D45" s="75">
        <f t="shared" si="1"/>
        <v>0.66666666666666663</v>
      </c>
    </row>
    <row r="46" spans="1:4" x14ac:dyDescent="0.25">
      <c r="A46" s="143" t="s">
        <v>541</v>
      </c>
      <c r="B46" s="144">
        <v>0.22222222222222221</v>
      </c>
      <c r="C46" s="144">
        <v>0.44444444444444442</v>
      </c>
      <c r="D46" s="75">
        <f t="shared" si="1"/>
        <v>0.66666666666666663</v>
      </c>
    </row>
    <row r="47" spans="1:4" x14ac:dyDescent="0.25">
      <c r="A47" s="143" t="s">
        <v>468</v>
      </c>
      <c r="B47" s="144">
        <v>0.16666666666666666</v>
      </c>
      <c r="C47" s="144">
        <v>0.5</v>
      </c>
      <c r="D47" s="75">
        <f t="shared" si="1"/>
        <v>0.66666666666666663</v>
      </c>
    </row>
    <row r="48" spans="1:4" x14ac:dyDescent="0.25">
      <c r="A48" s="143" t="s">
        <v>19</v>
      </c>
      <c r="B48" s="144">
        <v>0.32</v>
      </c>
      <c r="C48" s="144">
        <v>0.36</v>
      </c>
      <c r="D48" s="75">
        <f t="shared" si="1"/>
        <v>0.67999999999999994</v>
      </c>
    </row>
    <row r="49" spans="1:4" x14ac:dyDescent="0.25">
      <c r="A49" s="143" t="s">
        <v>490</v>
      </c>
      <c r="B49" s="144">
        <v>0.40909090909090912</v>
      </c>
      <c r="C49" s="144">
        <v>0.27272727272727271</v>
      </c>
      <c r="D49" s="75">
        <f t="shared" si="1"/>
        <v>0.68181818181818188</v>
      </c>
    </row>
    <row r="50" spans="1:4" x14ac:dyDescent="0.25">
      <c r="A50" s="143" t="s">
        <v>15</v>
      </c>
      <c r="B50" s="144">
        <v>0.31666666666666665</v>
      </c>
      <c r="C50" s="144">
        <v>0.38333333333333336</v>
      </c>
      <c r="D50" s="75">
        <f t="shared" si="1"/>
        <v>0.7</v>
      </c>
    </row>
    <row r="51" spans="1:4" x14ac:dyDescent="0.25">
      <c r="A51" s="143" t="s">
        <v>513</v>
      </c>
      <c r="B51" s="144">
        <v>0.2857142857142857</v>
      </c>
      <c r="C51" s="144">
        <v>0.42857142857142855</v>
      </c>
      <c r="D51" s="75">
        <f t="shared" si="1"/>
        <v>0.71428571428571419</v>
      </c>
    </row>
    <row r="52" spans="1:4" x14ac:dyDescent="0.25">
      <c r="A52" s="143" t="s">
        <v>23</v>
      </c>
      <c r="B52" s="144">
        <v>0.38461538461538464</v>
      </c>
      <c r="C52" s="144">
        <v>0.33333333333333331</v>
      </c>
      <c r="D52" s="75">
        <f t="shared" si="1"/>
        <v>0.71794871794871795</v>
      </c>
    </row>
    <row r="53" spans="1:4" x14ac:dyDescent="0.25">
      <c r="A53" s="143" t="s">
        <v>530</v>
      </c>
      <c r="B53" s="144">
        <v>0.36363636363636365</v>
      </c>
      <c r="C53" s="144">
        <v>0.36363636363636365</v>
      </c>
      <c r="D53" s="75">
        <f t="shared" si="1"/>
        <v>0.72727272727272729</v>
      </c>
    </row>
    <row r="54" spans="1:4" x14ac:dyDescent="0.25">
      <c r="A54" s="143" t="s">
        <v>29</v>
      </c>
      <c r="B54" s="144">
        <v>0.25</v>
      </c>
      <c r="C54" s="144">
        <v>0.5</v>
      </c>
      <c r="D54" s="75">
        <f t="shared" si="1"/>
        <v>0.75</v>
      </c>
    </row>
    <row r="55" spans="1:4" x14ac:dyDescent="0.25">
      <c r="A55" s="143" t="s">
        <v>33</v>
      </c>
      <c r="B55" s="144">
        <v>0.35135135135135137</v>
      </c>
      <c r="C55" s="144">
        <v>0.43243243243243246</v>
      </c>
      <c r="D55" s="75">
        <f t="shared" si="1"/>
        <v>0.78378378378378377</v>
      </c>
    </row>
    <row r="56" spans="1:4" x14ac:dyDescent="0.25">
      <c r="A56" s="143" t="s">
        <v>543</v>
      </c>
      <c r="B56" s="144">
        <v>0.6</v>
      </c>
      <c r="C56" s="144">
        <v>0.2</v>
      </c>
      <c r="D56" s="75">
        <f t="shared" si="1"/>
        <v>0.8</v>
      </c>
    </row>
    <row r="57" spans="1:4" x14ac:dyDescent="0.25">
      <c r="A57" s="143" t="s">
        <v>21</v>
      </c>
      <c r="B57" s="144">
        <v>0.48888888888888887</v>
      </c>
      <c r="C57" s="144">
        <v>0.33333333333333331</v>
      </c>
      <c r="D57" s="75">
        <f t="shared" si="1"/>
        <v>0.82222222222222219</v>
      </c>
    </row>
    <row r="58" spans="1:4" x14ac:dyDescent="0.25">
      <c r="A58" s="143" t="s">
        <v>20</v>
      </c>
      <c r="B58" s="144">
        <v>0.40740740740740738</v>
      </c>
      <c r="C58" s="144">
        <v>0.42592592592592593</v>
      </c>
      <c r="D58" s="75">
        <f t="shared" si="1"/>
        <v>0.83333333333333326</v>
      </c>
    </row>
    <row r="59" spans="1:4" x14ac:dyDescent="0.25">
      <c r="A59" s="143" t="s">
        <v>30</v>
      </c>
      <c r="B59" s="144">
        <v>0.55769230769230771</v>
      </c>
      <c r="C59" s="144">
        <v>0.28846153846153844</v>
      </c>
      <c r="D59" s="75">
        <f t="shared" si="1"/>
        <v>0.84615384615384615</v>
      </c>
    </row>
    <row r="60" spans="1:4" x14ac:dyDescent="0.25">
      <c r="A60" s="143" t="s">
        <v>35</v>
      </c>
      <c r="B60" s="144">
        <v>0.29629629629629628</v>
      </c>
      <c r="C60" s="144">
        <v>0.55555555555555558</v>
      </c>
      <c r="D60" s="75">
        <f t="shared" si="1"/>
        <v>0.85185185185185186</v>
      </c>
    </row>
    <row r="61" spans="1:4" x14ac:dyDescent="0.25">
      <c r="A61" s="143" t="s">
        <v>28</v>
      </c>
      <c r="B61" s="144">
        <v>0.6</v>
      </c>
      <c r="C61" s="144">
        <v>0.26666666666666666</v>
      </c>
      <c r="D61" s="75">
        <f t="shared" si="1"/>
        <v>0.8666666666666667</v>
      </c>
    </row>
    <row r="62" spans="1:4" x14ac:dyDescent="0.25">
      <c r="A62" s="143" t="s">
        <v>34</v>
      </c>
      <c r="B62" s="144">
        <v>0.41176470588235292</v>
      </c>
      <c r="C62" s="144">
        <v>0.47058823529411764</v>
      </c>
      <c r="D62" s="75">
        <f t="shared" si="1"/>
        <v>0.88235294117647056</v>
      </c>
    </row>
    <row r="63" spans="1:4" x14ac:dyDescent="0.25">
      <c r="A63" s="143" t="s">
        <v>542</v>
      </c>
      <c r="B63" s="144">
        <v>0.6</v>
      </c>
      <c r="C63" s="144">
        <v>0.3</v>
      </c>
      <c r="D63" s="75">
        <f t="shared" si="1"/>
        <v>0.89999999999999991</v>
      </c>
    </row>
    <row r="64" spans="1:4" x14ac:dyDescent="0.25">
      <c r="A64" s="143" t="s">
        <v>136</v>
      </c>
      <c r="B64" s="144">
        <v>0.7</v>
      </c>
      <c r="C64" s="144">
        <v>0.2</v>
      </c>
      <c r="D64" s="75">
        <f t="shared" si="1"/>
        <v>0.89999999999999991</v>
      </c>
    </row>
    <row r="65" spans="1:4" x14ac:dyDescent="0.25">
      <c r="A65" s="143" t="s">
        <v>529</v>
      </c>
      <c r="B65" s="144">
        <v>0.33333333333333331</v>
      </c>
      <c r="C65" s="144">
        <v>0.5714285714285714</v>
      </c>
      <c r="D65" s="75">
        <f t="shared" si="1"/>
        <v>0.90476190476190466</v>
      </c>
    </row>
    <row r="66" spans="1:4" x14ac:dyDescent="0.25">
      <c r="A66" s="143" t="s">
        <v>26</v>
      </c>
      <c r="B66" s="144">
        <v>0.59259259259259256</v>
      </c>
      <c r="C66" s="144">
        <v>0.33333333333333331</v>
      </c>
      <c r="D66" s="75">
        <f t="shared" si="1"/>
        <v>0.92592592592592582</v>
      </c>
    </row>
    <row r="67" spans="1:4" x14ac:dyDescent="0.25">
      <c r="A67" s="143" t="s">
        <v>55</v>
      </c>
      <c r="B67" s="144">
        <v>0.5714285714285714</v>
      </c>
      <c r="C67" s="144">
        <v>0.35714285714285715</v>
      </c>
      <c r="D67" s="75">
        <f t="shared" si="1"/>
        <v>0.9285714285714286</v>
      </c>
    </row>
    <row r="68" spans="1:4" x14ac:dyDescent="0.25">
      <c r="A68" s="143" t="s">
        <v>22</v>
      </c>
      <c r="B68" s="144">
        <v>0.6875</v>
      </c>
      <c r="C68" s="144">
        <v>0.25</v>
      </c>
      <c r="D68" s="75">
        <f t="shared" si="1"/>
        <v>0.9375</v>
      </c>
    </row>
    <row r="69" spans="1:4" x14ac:dyDescent="0.25">
      <c r="A69" s="143" t="s">
        <v>14</v>
      </c>
      <c r="B69" s="144">
        <v>0.5625</v>
      </c>
      <c r="C69" s="144">
        <v>0.375</v>
      </c>
      <c r="D69" s="75">
        <f t="shared" ref="D69:D81" si="2">SUM(B69:C69)</f>
        <v>0.9375</v>
      </c>
    </row>
    <row r="70" spans="1:4" x14ac:dyDescent="0.25">
      <c r="A70" s="143" t="s">
        <v>626</v>
      </c>
      <c r="B70" s="144">
        <v>0.46153846153846156</v>
      </c>
      <c r="C70" s="144">
        <v>0.5</v>
      </c>
      <c r="D70" s="75">
        <f t="shared" si="2"/>
        <v>0.96153846153846156</v>
      </c>
    </row>
    <row r="71" spans="1:4" x14ac:dyDescent="0.25">
      <c r="A71" s="143" t="s">
        <v>25</v>
      </c>
      <c r="B71" s="144">
        <v>0.61290322580645162</v>
      </c>
      <c r="C71" s="144">
        <v>0.35483870967741937</v>
      </c>
      <c r="D71" s="75">
        <f t="shared" si="2"/>
        <v>0.967741935483871</v>
      </c>
    </row>
    <row r="72" spans="1:4" x14ac:dyDescent="0.25">
      <c r="A72" s="143" t="s">
        <v>38</v>
      </c>
      <c r="B72" s="144">
        <v>0.5757575757575758</v>
      </c>
      <c r="C72" s="144">
        <v>0.39393939393939392</v>
      </c>
      <c r="D72" s="75">
        <f t="shared" si="2"/>
        <v>0.96969696969696972</v>
      </c>
    </row>
    <row r="73" spans="1:4" x14ac:dyDescent="0.25">
      <c r="A73" s="143" t="s">
        <v>441</v>
      </c>
      <c r="B73" s="144">
        <v>0.5</v>
      </c>
      <c r="C73" s="144">
        <v>0.5</v>
      </c>
      <c r="D73" s="75">
        <f t="shared" si="2"/>
        <v>1</v>
      </c>
    </row>
    <row r="74" spans="1:4" x14ac:dyDescent="0.25">
      <c r="A74" s="143" t="s">
        <v>31</v>
      </c>
      <c r="B74" s="144">
        <v>0.53846153846153844</v>
      </c>
      <c r="C74" s="144">
        <v>0.46153846153846156</v>
      </c>
      <c r="D74" s="75">
        <f t="shared" si="2"/>
        <v>1</v>
      </c>
    </row>
    <row r="75" spans="1:4" x14ac:dyDescent="0.25">
      <c r="A75" s="143" t="s">
        <v>341</v>
      </c>
      <c r="B75" s="144">
        <v>0.125</v>
      </c>
      <c r="C75" s="144">
        <v>0.875</v>
      </c>
      <c r="D75" s="75">
        <f t="shared" si="2"/>
        <v>1</v>
      </c>
    </row>
    <row r="76" spans="1:4" x14ac:dyDescent="0.25">
      <c r="A76" s="143" t="s">
        <v>36</v>
      </c>
      <c r="B76" s="144">
        <v>0.5</v>
      </c>
      <c r="C76" s="144">
        <v>0.5</v>
      </c>
      <c r="D76" s="75">
        <f t="shared" si="2"/>
        <v>1</v>
      </c>
    </row>
    <row r="77" spans="1:4" x14ac:dyDescent="0.25">
      <c r="A77" s="143" t="s">
        <v>246</v>
      </c>
      <c r="B77" s="144">
        <v>0.33333333333333331</v>
      </c>
      <c r="C77" s="144">
        <v>0.66666666666666663</v>
      </c>
      <c r="D77" s="75">
        <f t="shared" si="2"/>
        <v>1</v>
      </c>
    </row>
    <row r="78" spans="1:4" x14ac:dyDescent="0.25">
      <c r="A78" s="143" t="s">
        <v>534</v>
      </c>
      <c r="B78" s="144">
        <v>0.6</v>
      </c>
      <c r="C78" s="144">
        <v>0.4</v>
      </c>
      <c r="D78" s="75">
        <f t="shared" si="2"/>
        <v>1</v>
      </c>
    </row>
    <row r="79" spans="1:4" x14ac:dyDescent="0.25">
      <c r="A79" s="143" t="s">
        <v>533</v>
      </c>
      <c r="B79" s="144">
        <v>0.44444444444444442</v>
      </c>
      <c r="C79" s="144">
        <v>0.55555555555555558</v>
      </c>
      <c r="D79" s="75">
        <f t="shared" si="2"/>
        <v>1</v>
      </c>
    </row>
    <row r="80" spans="1:4" x14ac:dyDescent="0.25">
      <c r="A80" s="143" t="s">
        <v>54</v>
      </c>
      <c r="B80" s="144">
        <v>0.8125</v>
      </c>
      <c r="C80" s="144">
        <v>0.1875</v>
      </c>
      <c r="D80" s="75">
        <f t="shared" si="2"/>
        <v>1</v>
      </c>
    </row>
    <row r="81" spans="1:4" x14ac:dyDescent="0.25">
      <c r="A81" s="143" t="s">
        <v>245</v>
      </c>
      <c r="B81" s="144">
        <v>0.83333333333333337</v>
      </c>
      <c r="C81" s="144">
        <v>0.16666666666666666</v>
      </c>
      <c r="D81" s="75">
        <f t="shared" si="2"/>
        <v>1</v>
      </c>
    </row>
    <row r="82" spans="1:4" x14ac:dyDescent="0.25">
      <c r="A82" s="143"/>
      <c r="B82" s="144"/>
      <c r="C82" s="144"/>
      <c r="D82" s="75"/>
    </row>
    <row r="83" spans="1:4" x14ac:dyDescent="0.25">
      <c r="A83" s="143"/>
      <c r="B83" s="144"/>
      <c r="C83" s="144"/>
      <c r="D83" s="75"/>
    </row>
    <row r="84" spans="1:4" x14ac:dyDescent="0.25">
      <c r="A84" s="143"/>
      <c r="B84" s="144"/>
      <c r="C84" s="144"/>
      <c r="D84" s="75"/>
    </row>
    <row r="85" spans="1:4" x14ac:dyDescent="0.25">
      <c r="A85" s="143"/>
      <c r="B85" s="144"/>
      <c r="C85" s="144"/>
      <c r="D85" s="75"/>
    </row>
    <row r="86" spans="1:4" x14ac:dyDescent="0.25">
      <c r="A86" s="143"/>
      <c r="B86" s="144"/>
      <c r="C86" s="144"/>
      <c r="D86" s="75"/>
    </row>
    <row r="87" spans="1:4" x14ac:dyDescent="0.25">
      <c r="A87" s="130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  <row r="102" spans="2:4" x14ac:dyDescent="0.25">
      <c r="B102" s="75"/>
      <c r="C102" s="75"/>
      <c r="D102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1"/>
  <sheetViews>
    <sheetView topLeftCell="A34" zoomScale="80" zoomScaleNormal="80" workbookViewId="0">
      <selection activeCell="W69" sqref="W69"/>
    </sheetView>
  </sheetViews>
  <sheetFormatPr defaultColWidth="9.140625" defaultRowHeight="15" x14ac:dyDescent="0.25"/>
  <cols>
    <col min="1" max="1" width="23.85546875" style="54" customWidth="1"/>
    <col min="2" max="16384" width="9.140625" style="54"/>
  </cols>
  <sheetData>
    <row r="1" spans="1:6" ht="15.75" x14ac:dyDescent="0.25">
      <c r="A1" s="80"/>
      <c r="D1" s="80" t="s">
        <v>210</v>
      </c>
      <c r="E1" s="76"/>
      <c r="F1" s="76" t="s">
        <v>632</v>
      </c>
    </row>
    <row r="4" spans="1:6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6" x14ac:dyDescent="0.25">
      <c r="A5" s="143" t="s">
        <v>540</v>
      </c>
      <c r="B5" s="144">
        <v>0</v>
      </c>
      <c r="C5" s="144">
        <v>0</v>
      </c>
      <c r="D5" s="75">
        <f t="shared" ref="D5:D36" si="0">SUM(B5:C5)</f>
        <v>0</v>
      </c>
    </row>
    <row r="6" spans="1:6" x14ac:dyDescent="0.25">
      <c r="A6" s="143" t="s">
        <v>41</v>
      </c>
      <c r="B6" s="144">
        <v>6.6666666666666666E-2</v>
      </c>
      <c r="C6" s="144">
        <v>0</v>
      </c>
      <c r="D6" s="75">
        <f t="shared" si="0"/>
        <v>6.6666666666666666E-2</v>
      </c>
    </row>
    <row r="7" spans="1:6" x14ac:dyDescent="0.25">
      <c r="A7" s="143" t="s">
        <v>46</v>
      </c>
      <c r="B7" s="144">
        <v>0</v>
      </c>
      <c r="C7" s="144">
        <v>9.0909090909090912E-2</v>
      </c>
      <c r="D7" s="75">
        <f t="shared" si="0"/>
        <v>9.0909090909090912E-2</v>
      </c>
    </row>
    <row r="8" spans="1:6" x14ac:dyDescent="0.25">
      <c r="A8" s="143" t="s">
        <v>344</v>
      </c>
      <c r="B8" s="144">
        <v>0.125</v>
      </c>
      <c r="C8" s="144">
        <v>0</v>
      </c>
      <c r="D8" s="75">
        <f t="shared" si="0"/>
        <v>0.125</v>
      </c>
    </row>
    <row r="9" spans="1:6" x14ac:dyDescent="0.25">
      <c r="A9" s="143" t="s">
        <v>480</v>
      </c>
      <c r="B9" s="144">
        <v>8.3333333333333329E-2</v>
      </c>
      <c r="C9" s="144">
        <v>0.16666666666666666</v>
      </c>
      <c r="D9" s="75">
        <f t="shared" si="0"/>
        <v>0.25</v>
      </c>
    </row>
    <row r="10" spans="1:6" x14ac:dyDescent="0.25">
      <c r="A10" s="143" t="s">
        <v>51</v>
      </c>
      <c r="B10" s="144">
        <v>3.5714285714285712E-2</v>
      </c>
      <c r="C10" s="144">
        <v>0.25</v>
      </c>
      <c r="D10" s="75">
        <f t="shared" si="0"/>
        <v>0.2857142857142857</v>
      </c>
    </row>
    <row r="11" spans="1:6" x14ac:dyDescent="0.25">
      <c r="A11" s="143" t="s">
        <v>537</v>
      </c>
      <c r="B11" s="144">
        <v>0.14285714285714285</v>
      </c>
      <c r="C11" s="144">
        <v>0.14285714285714285</v>
      </c>
      <c r="D11" s="75">
        <f t="shared" si="0"/>
        <v>0.2857142857142857</v>
      </c>
    </row>
    <row r="12" spans="1:6" x14ac:dyDescent="0.25">
      <c r="A12" s="143" t="s">
        <v>482</v>
      </c>
      <c r="B12" s="144">
        <v>5.8823529411764705E-2</v>
      </c>
      <c r="C12" s="144">
        <v>0.29411764705882354</v>
      </c>
      <c r="D12" s="75">
        <f t="shared" si="0"/>
        <v>0.35294117647058826</v>
      </c>
    </row>
    <row r="13" spans="1:6" x14ac:dyDescent="0.25">
      <c r="A13" s="143" t="s">
        <v>516</v>
      </c>
      <c r="B13" s="144">
        <v>0.125</v>
      </c>
      <c r="C13" s="144">
        <v>0.25</v>
      </c>
      <c r="D13" s="75">
        <f t="shared" si="0"/>
        <v>0.375</v>
      </c>
    </row>
    <row r="14" spans="1:6" x14ac:dyDescent="0.25">
      <c r="A14" s="143" t="s">
        <v>50</v>
      </c>
      <c r="B14" s="144">
        <v>0</v>
      </c>
      <c r="C14" s="144">
        <v>0.375</v>
      </c>
      <c r="D14" s="75">
        <f t="shared" si="0"/>
        <v>0.375</v>
      </c>
    </row>
    <row r="15" spans="1:6" x14ac:dyDescent="0.25">
      <c r="A15" s="143" t="s">
        <v>44</v>
      </c>
      <c r="B15" s="144">
        <v>0.15384615384615385</v>
      </c>
      <c r="C15" s="144">
        <v>0.23076923076923078</v>
      </c>
      <c r="D15" s="75">
        <f t="shared" si="0"/>
        <v>0.38461538461538464</v>
      </c>
    </row>
    <row r="16" spans="1:6" x14ac:dyDescent="0.25">
      <c r="A16" s="143" t="s">
        <v>194</v>
      </c>
      <c r="B16" s="144">
        <v>0.2</v>
      </c>
      <c r="C16" s="144">
        <v>0.2</v>
      </c>
      <c r="D16" s="75">
        <f t="shared" si="0"/>
        <v>0.4</v>
      </c>
    </row>
    <row r="17" spans="1:4" x14ac:dyDescent="0.25">
      <c r="A17" s="143" t="s">
        <v>627</v>
      </c>
      <c r="B17" s="144">
        <v>0</v>
      </c>
      <c r="C17" s="144">
        <v>0.44444444444444442</v>
      </c>
      <c r="D17" s="75">
        <f t="shared" si="0"/>
        <v>0.44444444444444442</v>
      </c>
    </row>
    <row r="18" spans="1:4" x14ac:dyDescent="0.25">
      <c r="A18" s="143" t="s">
        <v>485</v>
      </c>
      <c r="B18" s="144">
        <v>9.0909090909090912E-2</v>
      </c>
      <c r="C18" s="144">
        <v>0.36363636363636365</v>
      </c>
      <c r="D18" s="75">
        <f t="shared" si="0"/>
        <v>0.45454545454545459</v>
      </c>
    </row>
    <row r="19" spans="1:4" x14ac:dyDescent="0.25">
      <c r="A19" s="143" t="s">
        <v>47</v>
      </c>
      <c r="B19" s="144">
        <v>0</v>
      </c>
      <c r="C19" s="144">
        <v>0.47368421052631576</v>
      </c>
      <c r="D19" s="75">
        <f t="shared" si="0"/>
        <v>0.47368421052631576</v>
      </c>
    </row>
    <row r="20" spans="1:4" x14ac:dyDescent="0.25">
      <c r="A20" s="143" t="s">
        <v>343</v>
      </c>
      <c r="B20" s="144">
        <v>0.16666666666666666</v>
      </c>
      <c r="C20" s="144">
        <v>0.33333333333333331</v>
      </c>
      <c r="D20" s="75">
        <f t="shared" si="0"/>
        <v>0.5</v>
      </c>
    </row>
    <row r="21" spans="1:4" x14ac:dyDescent="0.25">
      <c r="A21" s="143" t="s">
        <v>474</v>
      </c>
      <c r="B21" s="144">
        <v>0.125</v>
      </c>
      <c r="C21" s="144">
        <v>0.375</v>
      </c>
      <c r="D21" s="75">
        <f t="shared" si="0"/>
        <v>0.5</v>
      </c>
    </row>
    <row r="22" spans="1:4" x14ac:dyDescent="0.25">
      <c r="A22" s="143" t="s">
        <v>468</v>
      </c>
      <c r="B22" s="144">
        <v>0.16666666666666666</v>
      </c>
      <c r="C22" s="144">
        <v>0.33333333333333331</v>
      </c>
      <c r="D22" s="75">
        <f t="shared" si="0"/>
        <v>0.5</v>
      </c>
    </row>
    <row r="23" spans="1:4" x14ac:dyDescent="0.25">
      <c r="A23" s="143" t="s">
        <v>536</v>
      </c>
      <c r="B23" s="144">
        <v>0.1</v>
      </c>
      <c r="C23" s="144">
        <v>0.4</v>
      </c>
      <c r="D23" s="75">
        <f t="shared" si="0"/>
        <v>0.5</v>
      </c>
    </row>
    <row r="24" spans="1:4" x14ac:dyDescent="0.25">
      <c r="A24" s="143" t="s">
        <v>535</v>
      </c>
      <c r="B24" s="144">
        <v>0</v>
      </c>
      <c r="C24" s="144">
        <v>0.5</v>
      </c>
      <c r="D24" s="75">
        <f t="shared" si="0"/>
        <v>0.5</v>
      </c>
    </row>
    <row r="25" spans="1:4" x14ac:dyDescent="0.25">
      <c r="A25" s="143" t="s">
        <v>52</v>
      </c>
      <c r="B25" s="144">
        <v>0.16129032258064516</v>
      </c>
      <c r="C25" s="144">
        <v>0.35483870967741937</v>
      </c>
      <c r="D25" s="75">
        <f t="shared" si="0"/>
        <v>0.5161290322580645</v>
      </c>
    </row>
    <row r="26" spans="1:4" x14ac:dyDescent="0.25">
      <c r="A26" s="143" t="s">
        <v>43</v>
      </c>
      <c r="B26" s="144">
        <v>0.17647058823529413</v>
      </c>
      <c r="C26" s="144">
        <v>0.35294117647058826</v>
      </c>
      <c r="D26" s="75">
        <f t="shared" si="0"/>
        <v>0.52941176470588236</v>
      </c>
    </row>
    <row r="27" spans="1:4" x14ac:dyDescent="0.25">
      <c r="A27" s="143" t="s">
        <v>48</v>
      </c>
      <c r="B27" s="144">
        <v>0.08</v>
      </c>
      <c r="C27" s="144">
        <v>0.48</v>
      </c>
      <c r="D27" s="75">
        <f t="shared" si="0"/>
        <v>0.55999999999999994</v>
      </c>
    </row>
    <row r="28" spans="1:4" x14ac:dyDescent="0.25">
      <c r="A28" s="143" t="s">
        <v>544</v>
      </c>
      <c r="B28" s="144">
        <v>0.4</v>
      </c>
      <c r="C28" s="144">
        <v>0.2</v>
      </c>
      <c r="D28" s="75">
        <f t="shared" si="0"/>
        <v>0.60000000000000009</v>
      </c>
    </row>
    <row r="29" spans="1:4" x14ac:dyDescent="0.25">
      <c r="A29" s="143" t="s">
        <v>538</v>
      </c>
      <c r="B29" s="144">
        <v>0.2</v>
      </c>
      <c r="C29" s="144">
        <v>0.4</v>
      </c>
      <c r="D29" s="75">
        <f t="shared" si="0"/>
        <v>0.60000000000000009</v>
      </c>
    </row>
    <row r="30" spans="1:4" x14ac:dyDescent="0.25">
      <c r="A30" s="143" t="s">
        <v>119</v>
      </c>
      <c r="B30" s="144">
        <v>0.2</v>
      </c>
      <c r="C30" s="144">
        <v>0.4</v>
      </c>
      <c r="D30" s="75">
        <f t="shared" si="0"/>
        <v>0.60000000000000009</v>
      </c>
    </row>
    <row r="31" spans="1:4" x14ac:dyDescent="0.25">
      <c r="A31" s="143" t="s">
        <v>539</v>
      </c>
      <c r="B31" s="144">
        <v>0.125</v>
      </c>
      <c r="C31" s="144">
        <v>0.5</v>
      </c>
      <c r="D31" s="75">
        <f t="shared" si="0"/>
        <v>0.625</v>
      </c>
    </row>
    <row r="32" spans="1:4" x14ac:dyDescent="0.25">
      <c r="A32" s="143" t="s">
        <v>27</v>
      </c>
      <c r="B32" s="144">
        <v>0.3125</v>
      </c>
      <c r="C32" s="144">
        <v>0.3125</v>
      </c>
      <c r="D32" s="75">
        <f t="shared" si="0"/>
        <v>0.625</v>
      </c>
    </row>
    <row r="33" spans="1:4" x14ac:dyDescent="0.25">
      <c r="A33" s="143" t="s">
        <v>478</v>
      </c>
      <c r="B33" s="144">
        <v>0.125</v>
      </c>
      <c r="C33" s="144">
        <v>0.5</v>
      </c>
      <c r="D33" s="75">
        <f t="shared" si="0"/>
        <v>0.625</v>
      </c>
    </row>
    <row r="34" spans="1:4" x14ac:dyDescent="0.25">
      <c r="A34" s="143" t="s">
        <v>531</v>
      </c>
      <c r="B34" s="144">
        <v>7.1428571428571425E-2</v>
      </c>
      <c r="C34" s="144">
        <v>0.5714285714285714</v>
      </c>
      <c r="D34" s="75">
        <f t="shared" si="0"/>
        <v>0.64285714285714279</v>
      </c>
    </row>
    <row r="35" spans="1:4" x14ac:dyDescent="0.25">
      <c r="A35" s="143" t="s">
        <v>517</v>
      </c>
      <c r="B35" s="144">
        <v>0.22222222222222221</v>
      </c>
      <c r="C35" s="144">
        <v>0.44444444444444442</v>
      </c>
      <c r="D35" s="75">
        <f t="shared" si="0"/>
        <v>0.66666666666666663</v>
      </c>
    </row>
    <row r="36" spans="1:4" x14ac:dyDescent="0.25">
      <c r="A36" s="143" t="s">
        <v>541</v>
      </c>
      <c r="B36" s="144">
        <v>0.33333333333333331</v>
      </c>
      <c r="C36" s="144">
        <v>0.33333333333333331</v>
      </c>
      <c r="D36" s="75">
        <f t="shared" si="0"/>
        <v>0.66666666666666663</v>
      </c>
    </row>
    <row r="37" spans="1:4" x14ac:dyDescent="0.25">
      <c r="A37" s="143" t="s">
        <v>508</v>
      </c>
      <c r="B37" s="144">
        <v>0.16666666666666666</v>
      </c>
      <c r="C37" s="144">
        <v>0.5</v>
      </c>
      <c r="D37" s="75">
        <f t="shared" ref="D37:D68" si="1">SUM(B37:C37)</f>
        <v>0.66666666666666663</v>
      </c>
    </row>
    <row r="38" spans="1:4" x14ac:dyDescent="0.25">
      <c r="A38" s="143" t="s">
        <v>49</v>
      </c>
      <c r="B38" s="144">
        <v>8.3333333333333329E-2</v>
      </c>
      <c r="C38" s="144">
        <v>0.58333333333333337</v>
      </c>
      <c r="D38" s="75">
        <f t="shared" si="1"/>
        <v>0.66666666666666674</v>
      </c>
    </row>
    <row r="39" spans="1:4" x14ac:dyDescent="0.25">
      <c r="A39" s="143" t="s">
        <v>33</v>
      </c>
      <c r="B39" s="144">
        <v>0.16216216216216217</v>
      </c>
      <c r="C39" s="144">
        <v>0.51351351351351349</v>
      </c>
      <c r="D39" s="75">
        <f t="shared" si="1"/>
        <v>0.67567567567567566</v>
      </c>
    </row>
    <row r="40" spans="1:4" x14ac:dyDescent="0.25">
      <c r="A40" s="143" t="s">
        <v>490</v>
      </c>
      <c r="B40" s="144">
        <v>0.18181818181818182</v>
      </c>
      <c r="C40" s="144">
        <v>0.5</v>
      </c>
      <c r="D40" s="75">
        <f t="shared" si="1"/>
        <v>0.68181818181818188</v>
      </c>
    </row>
    <row r="41" spans="1:4" x14ac:dyDescent="0.25">
      <c r="A41" s="143" t="s">
        <v>19</v>
      </c>
      <c r="B41" s="144">
        <v>0.15384615384615385</v>
      </c>
      <c r="C41" s="144">
        <v>0.53846153846153844</v>
      </c>
      <c r="D41" s="75">
        <f t="shared" si="1"/>
        <v>0.69230769230769229</v>
      </c>
    </row>
    <row r="42" spans="1:4" x14ac:dyDescent="0.25">
      <c r="A42" s="143" t="s">
        <v>513</v>
      </c>
      <c r="B42" s="144">
        <v>0.42857142857142855</v>
      </c>
      <c r="C42" s="144">
        <v>0.2857142857142857</v>
      </c>
      <c r="D42" s="75">
        <f t="shared" si="1"/>
        <v>0.71428571428571419</v>
      </c>
    </row>
    <row r="43" spans="1:4" x14ac:dyDescent="0.25">
      <c r="A43" s="143" t="s">
        <v>488</v>
      </c>
      <c r="B43" s="144">
        <v>0.42857142857142855</v>
      </c>
      <c r="C43" s="144">
        <v>0.2857142857142857</v>
      </c>
      <c r="D43" s="75">
        <f t="shared" si="1"/>
        <v>0.71428571428571419</v>
      </c>
    </row>
    <row r="44" spans="1:4" x14ac:dyDescent="0.25">
      <c r="A44" s="143" t="s">
        <v>29</v>
      </c>
      <c r="B44" s="144">
        <v>0.4</v>
      </c>
      <c r="C44" s="144">
        <v>0.33333333333333331</v>
      </c>
      <c r="D44" s="75">
        <f t="shared" si="1"/>
        <v>0.73333333333333339</v>
      </c>
    </row>
    <row r="45" spans="1:4" x14ac:dyDescent="0.25">
      <c r="A45" s="143" t="s">
        <v>18</v>
      </c>
      <c r="B45" s="144">
        <v>0.18518518518518517</v>
      </c>
      <c r="C45" s="144">
        <v>0.55555555555555558</v>
      </c>
      <c r="D45" s="75">
        <f t="shared" si="1"/>
        <v>0.7407407407407407</v>
      </c>
    </row>
    <row r="46" spans="1:4" x14ac:dyDescent="0.25">
      <c r="A46" s="143" t="s">
        <v>467</v>
      </c>
      <c r="B46" s="144">
        <v>0.25</v>
      </c>
      <c r="C46" s="144">
        <v>0.5</v>
      </c>
      <c r="D46" s="75">
        <f t="shared" si="1"/>
        <v>0.75</v>
      </c>
    </row>
    <row r="47" spans="1:4" x14ac:dyDescent="0.25">
      <c r="A47" s="143" t="s">
        <v>15</v>
      </c>
      <c r="B47" s="144">
        <v>0.13333333333333333</v>
      </c>
      <c r="C47" s="144">
        <v>0.6333333333333333</v>
      </c>
      <c r="D47" s="75">
        <f t="shared" si="1"/>
        <v>0.76666666666666661</v>
      </c>
    </row>
    <row r="48" spans="1:4" x14ac:dyDescent="0.25">
      <c r="A48" s="143" t="s">
        <v>440</v>
      </c>
      <c r="B48" s="144">
        <v>0.33333333333333331</v>
      </c>
      <c r="C48" s="144">
        <v>0.44444444444444442</v>
      </c>
      <c r="D48" s="75">
        <f t="shared" si="1"/>
        <v>0.77777777777777768</v>
      </c>
    </row>
    <row r="49" spans="1:4" x14ac:dyDescent="0.25">
      <c r="A49" s="143" t="s">
        <v>21</v>
      </c>
      <c r="B49" s="144">
        <v>0.33333333333333331</v>
      </c>
      <c r="C49" s="144">
        <v>0.46666666666666667</v>
      </c>
      <c r="D49" s="75">
        <f t="shared" si="1"/>
        <v>0.8</v>
      </c>
    </row>
    <row r="50" spans="1:4" x14ac:dyDescent="0.25">
      <c r="A50" s="143" t="s">
        <v>534</v>
      </c>
      <c r="B50" s="144">
        <v>0.6</v>
      </c>
      <c r="C50" s="144">
        <v>0.2</v>
      </c>
      <c r="D50" s="75">
        <f t="shared" si="1"/>
        <v>0.8</v>
      </c>
    </row>
    <row r="51" spans="1:4" x14ac:dyDescent="0.25">
      <c r="A51" s="143" t="s">
        <v>244</v>
      </c>
      <c r="B51" s="144">
        <v>0.5</v>
      </c>
      <c r="C51" s="144">
        <v>0.3</v>
      </c>
      <c r="D51" s="75">
        <f t="shared" si="1"/>
        <v>0.8</v>
      </c>
    </row>
    <row r="52" spans="1:4" x14ac:dyDescent="0.25">
      <c r="A52" s="143" t="s">
        <v>466</v>
      </c>
      <c r="B52" s="144">
        <v>0.2</v>
      </c>
      <c r="C52" s="144">
        <v>0.6</v>
      </c>
      <c r="D52" s="75">
        <f t="shared" si="1"/>
        <v>0.8</v>
      </c>
    </row>
    <row r="53" spans="1:4" x14ac:dyDescent="0.25">
      <c r="A53" s="143" t="s">
        <v>35</v>
      </c>
      <c r="B53" s="144">
        <v>0.1111111111111111</v>
      </c>
      <c r="C53" s="144">
        <v>0.70370370370370372</v>
      </c>
      <c r="D53" s="75">
        <f t="shared" si="1"/>
        <v>0.81481481481481488</v>
      </c>
    </row>
    <row r="54" spans="1:4" x14ac:dyDescent="0.25">
      <c r="A54" s="143" t="s">
        <v>136</v>
      </c>
      <c r="B54" s="144">
        <v>0.45454545454545453</v>
      </c>
      <c r="C54" s="144">
        <v>0.36363636363636365</v>
      </c>
      <c r="D54" s="75">
        <f t="shared" si="1"/>
        <v>0.81818181818181812</v>
      </c>
    </row>
    <row r="55" spans="1:4" x14ac:dyDescent="0.25">
      <c r="A55" s="143" t="s">
        <v>34</v>
      </c>
      <c r="B55" s="144">
        <v>0.17647058823529413</v>
      </c>
      <c r="C55" s="144">
        <v>0.6470588235294118</v>
      </c>
      <c r="D55" s="75">
        <f t="shared" si="1"/>
        <v>0.82352941176470595</v>
      </c>
    </row>
    <row r="56" spans="1:4" x14ac:dyDescent="0.25">
      <c r="A56" s="143" t="s">
        <v>543</v>
      </c>
      <c r="B56" s="144">
        <v>0.16666666666666666</v>
      </c>
      <c r="C56" s="144">
        <v>0.66666666666666663</v>
      </c>
      <c r="D56" s="75">
        <f t="shared" si="1"/>
        <v>0.83333333333333326</v>
      </c>
    </row>
    <row r="57" spans="1:4" x14ac:dyDescent="0.25">
      <c r="A57" s="143" t="s">
        <v>246</v>
      </c>
      <c r="B57" s="144">
        <v>0.5</v>
      </c>
      <c r="C57" s="144">
        <v>0.33333333333333331</v>
      </c>
      <c r="D57" s="75">
        <f t="shared" si="1"/>
        <v>0.83333333333333326</v>
      </c>
    </row>
    <row r="58" spans="1:4" x14ac:dyDescent="0.25">
      <c r="A58" s="143" t="s">
        <v>16</v>
      </c>
      <c r="B58" s="144">
        <v>0.13333333333333333</v>
      </c>
      <c r="C58" s="144">
        <v>0.7</v>
      </c>
      <c r="D58" s="75">
        <f t="shared" si="1"/>
        <v>0.83333333333333326</v>
      </c>
    </row>
    <row r="59" spans="1:4" x14ac:dyDescent="0.25">
      <c r="A59" s="143" t="s">
        <v>20</v>
      </c>
      <c r="B59" s="144">
        <v>0.22222222222222221</v>
      </c>
      <c r="C59" s="144">
        <v>0.61111111111111116</v>
      </c>
      <c r="D59" s="75">
        <f t="shared" si="1"/>
        <v>0.83333333333333337</v>
      </c>
    </row>
    <row r="60" spans="1:4" x14ac:dyDescent="0.25">
      <c r="A60" s="143" t="s">
        <v>23</v>
      </c>
      <c r="B60" s="144">
        <v>0.20512820512820512</v>
      </c>
      <c r="C60" s="144">
        <v>0.64102564102564108</v>
      </c>
      <c r="D60" s="75">
        <f t="shared" si="1"/>
        <v>0.84615384615384626</v>
      </c>
    </row>
    <row r="61" spans="1:4" x14ac:dyDescent="0.25">
      <c r="A61" s="143" t="s">
        <v>38</v>
      </c>
      <c r="B61" s="144">
        <v>0.36363636363636365</v>
      </c>
      <c r="C61" s="144">
        <v>0.48484848484848486</v>
      </c>
      <c r="D61" s="75">
        <f t="shared" si="1"/>
        <v>0.84848484848484851</v>
      </c>
    </row>
    <row r="62" spans="1:4" x14ac:dyDescent="0.25">
      <c r="A62" s="143" t="s">
        <v>55</v>
      </c>
      <c r="B62" s="144">
        <v>7.1428571428571425E-2</v>
      </c>
      <c r="C62" s="144">
        <v>0.7857142857142857</v>
      </c>
      <c r="D62" s="75">
        <f t="shared" si="1"/>
        <v>0.8571428571428571</v>
      </c>
    </row>
    <row r="63" spans="1:4" x14ac:dyDescent="0.25">
      <c r="A63" s="143" t="s">
        <v>37</v>
      </c>
      <c r="B63" s="144">
        <v>0.21428571428571427</v>
      </c>
      <c r="C63" s="144">
        <v>0.6428571428571429</v>
      </c>
      <c r="D63" s="75">
        <f t="shared" si="1"/>
        <v>0.85714285714285721</v>
      </c>
    </row>
    <row r="64" spans="1:4" x14ac:dyDescent="0.25">
      <c r="A64" s="143" t="s">
        <v>36</v>
      </c>
      <c r="B64" s="144">
        <v>0.35714285714285715</v>
      </c>
      <c r="C64" s="144">
        <v>0.5</v>
      </c>
      <c r="D64" s="75">
        <f t="shared" si="1"/>
        <v>0.85714285714285721</v>
      </c>
    </row>
    <row r="65" spans="1:4" x14ac:dyDescent="0.25">
      <c r="A65" s="143" t="s">
        <v>341</v>
      </c>
      <c r="B65" s="144">
        <v>0.125</v>
      </c>
      <c r="C65" s="144">
        <v>0.75</v>
      </c>
      <c r="D65" s="75">
        <f t="shared" si="1"/>
        <v>0.875</v>
      </c>
    </row>
    <row r="66" spans="1:4" x14ac:dyDescent="0.25">
      <c r="A66" s="143" t="s">
        <v>26</v>
      </c>
      <c r="B66" s="144">
        <v>0.46153846153846156</v>
      </c>
      <c r="C66" s="144">
        <v>0.42307692307692307</v>
      </c>
      <c r="D66" s="75">
        <f t="shared" si="1"/>
        <v>0.88461538461538458</v>
      </c>
    </row>
    <row r="67" spans="1:4" x14ac:dyDescent="0.25">
      <c r="A67" s="143" t="s">
        <v>441</v>
      </c>
      <c r="B67" s="144">
        <v>0.5</v>
      </c>
      <c r="C67" s="144">
        <v>0.4</v>
      </c>
      <c r="D67" s="75">
        <f t="shared" si="1"/>
        <v>0.9</v>
      </c>
    </row>
    <row r="68" spans="1:4" x14ac:dyDescent="0.25">
      <c r="A68" s="143" t="s">
        <v>542</v>
      </c>
      <c r="B68" s="144">
        <v>0.1</v>
      </c>
      <c r="C68" s="144">
        <v>0.8</v>
      </c>
      <c r="D68" s="75">
        <f t="shared" si="1"/>
        <v>0.9</v>
      </c>
    </row>
    <row r="69" spans="1:4" x14ac:dyDescent="0.25">
      <c r="A69" s="143" t="s">
        <v>530</v>
      </c>
      <c r="B69" s="144">
        <v>0.22727272727272727</v>
      </c>
      <c r="C69" s="144">
        <v>0.68181818181818177</v>
      </c>
      <c r="D69" s="75">
        <f t="shared" ref="D69:D81" si="2">SUM(B69:C69)</f>
        <v>0.90909090909090906</v>
      </c>
    </row>
    <row r="70" spans="1:4" x14ac:dyDescent="0.25">
      <c r="A70" s="143" t="s">
        <v>25</v>
      </c>
      <c r="B70" s="144">
        <v>0.46666666666666667</v>
      </c>
      <c r="C70" s="144">
        <v>0.46666666666666667</v>
      </c>
      <c r="D70" s="75">
        <f t="shared" si="2"/>
        <v>0.93333333333333335</v>
      </c>
    </row>
    <row r="71" spans="1:4" x14ac:dyDescent="0.25">
      <c r="A71" s="143" t="s">
        <v>22</v>
      </c>
      <c r="B71" s="144">
        <v>0.375</v>
      </c>
      <c r="C71" s="144">
        <v>0.5625</v>
      </c>
      <c r="D71" s="75">
        <f t="shared" si="2"/>
        <v>0.9375</v>
      </c>
    </row>
    <row r="72" spans="1:4" x14ac:dyDescent="0.25">
      <c r="A72" s="143" t="s">
        <v>14</v>
      </c>
      <c r="B72" s="144">
        <v>0.3125</v>
      </c>
      <c r="C72" s="144">
        <v>0.625</v>
      </c>
      <c r="D72" s="75">
        <f t="shared" si="2"/>
        <v>0.9375</v>
      </c>
    </row>
    <row r="73" spans="1:4" x14ac:dyDescent="0.25">
      <c r="A73" s="143" t="s">
        <v>529</v>
      </c>
      <c r="B73" s="144">
        <v>0.23809523809523808</v>
      </c>
      <c r="C73" s="144">
        <v>0.7142857142857143</v>
      </c>
      <c r="D73" s="75">
        <f t="shared" si="2"/>
        <v>0.95238095238095233</v>
      </c>
    </row>
    <row r="74" spans="1:4" x14ac:dyDescent="0.25">
      <c r="A74" s="143" t="s">
        <v>30</v>
      </c>
      <c r="B74" s="144">
        <v>0.49019607843137253</v>
      </c>
      <c r="C74" s="144">
        <v>0.47058823529411764</v>
      </c>
      <c r="D74" s="75">
        <f t="shared" si="2"/>
        <v>0.96078431372549011</v>
      </c>
    </row>
    <row r="75" spans="1:4" x14ac:dyDescent="0.25">
      <c r="A75" s="143" t="s">
        <v>31</v>
      </c>
      <c r="B75" s="144">
        <v>0.53846153846153844</v>
      </c>
      <c r="C75" s="144">
        <v>0.46153846153846156</v>
      </c>
      <c r="D75" s="75">
        <f t="shared" si="2"/>
        <v>1</v>
      </c>
    </row>
    <row r="76" spans="1:4" x14ac:dyDescent="0.25">
      <c r="A76" s="143" t="s">
        <v>626</v>
      </c>
      <c r="B76" s="144">
        <v>0.30769230769230771</v>
      </c>
      <c r="C76" s="144">
        <v>0.69230769230769229</v>
      </c>
      <c r="D76" s="75">
        <f t="shared" si="2"/>
        <v>1</v>
      </c>
    </row>
    <row r="77" spans="1:4" x14ac:dyDescent="0.25">
      <c r="A77" s="143" t="s">
        <v>533</v>
      </c>
      <c r="B77" s="144">
        <v>0.55555555555555558</v>
      </c>
      <c r="C77" s="144">
        <v>0.44444444444444442</v>
      </c>
      <c r="D77" s="75">
        <f t="shared" si="2"/>
        <v>1</v>
      </c>
    </row>
    <row r="78" spans="1:4" x14ac:dyDescent="0.25">
      <c r="A78" s="143" t="s">
        <v>532</v>
      </c>
      <c r="B78" s="144">
        <v>0.4</v>
      </c>
      <c r="C78" s="144">
        <v>0.6</v>
      </c>
      <c r="D78" s="75">
        <f t="shared" si="2"/>
        <v>1</v>
      </c>
    </row>
    <row r="79" spans="1:4" x14ac:dyDescent="0.25">
      <c r="A79" s="143" t="s">
        <v>28</v>
      </c>
      <c r="B79" s="144">
        <v>0.5714285714285714</v>
      </c>
      <c r="C79" s="144">
        <v>0.42857142857142855</v>
      </c>
      <c r="D79" s="75">
        <f t="shared" si="2"/>
        <v>1</v>
      </c>
    </row>
    <row r="80" spans="1:4" x14ac:dyDescent="0.25">
      <c r="A80" s="143" t="s">
        <v>54</v>
      </c>
      <c r="B80" s="144">
        <v>0.1875</v>
      </c>
      <c r="C80" s="144">
        <v>0.8125</v>
      </c>
      <c r="D80" s="75">
        <f t="shared" si="2"/>
        <v>1</v>
      </c>
    </row>
    <row r="81" spans="1:4" x14ac:dyDescent="0.25">
      <c r="A81" s="143" t="s">
        <v>245</v>
      </c>
      <c r="B81" s="144">
        <v>0.5</v>
      </c>
      <c r="C81" s="144">
        <v>0.5</v>
      </c>
      <c r="D81" s="75">
        <f t="shared" si="2"/>
        <v>1</v>
      </c>
    </row>
    <row r="82" spans="1:4" x14ac:dyDescent="0.25">
      <c r="A82" s="143"/>
      <c r="B82" s="144"/>
      <c r="C82" s="144"/>
      <c r="D82" s="75"/>
    </row>
    <row r="83" spans="1:4" x14ac:dyDescent="0.25">
      <c r="A83" s="143"/>
      <c r="B83" s="144"/>
      <c r="C83" s="144"/>
      <c r="D83" s="75"/>
    </row>
    <row r="84" spans="1:4" x14ac:dyDescent="0.25">
      <c r="A84" s="143"/>
      <c r="B84" s="144"/>
      <c r="C84" s="144"/>
      <c r="D84" s="75"/>
    </row>
    <row r="85" spans="1:4" x14ac:dyDescent="0.25">
      <c r="A85" s="143"/>
      <c r="B85" s="144"/>
      <c r="C85" s="144"/>
      <c r="D85" s="75"/>
    </row>
    <row r="86" spans="1:4" x14ac:dyDescent="0.25">
      <c r="A86" s="130"/>
      <c r="B86" s="144"/>
      <c r="C86" s="144"/>
      <c r="D86" s="75"/>
    </row>
    <row r="87" spans="1:4" x14ac:dyDescent="0.25">
      <c r="A87" s="143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</sheetData>
  <sortState ref="A5:D81">
    <sortCondition ref="D5:D81"/>
    <sortCondition descending="1" ref="A5:A81"/>
  </sortState>
  <hyperlinks>
    <hyperlink ref="D1" location="Index!A1" display="Back to index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3"/>
  <sheetViews>
    <sheetView workbookViewId="0">
      <selection activeCell="B33" sqref="B33"/>
    </sheetView>
  </sheetViews>
  <sheetFormatPr defaultColWidth="8.85546875" defaultRowHeight="15" x14ac:dyDescent="0.25"/>
  <cols>
    <col min="1" max="1" width="41.42578125" bestFit="1" customWidth="1"/>
  </cols>
  <sheetData>
    <row r="1" spans="1:4" x14ac:dyDescent="0.25">
      <c r="A1" s="80" t="s">
        <v>210</v>
      </c>
    </row>
    <row r="4" spans="1:4" ht="15.75" x14ac:dyDescent="0.25">
      <c r="D4" s="6" t="s">
        <v>528</v>
      </c>
    </row>
    <row r="6" spans="1:4" x14ac:dyDescent="0.25">
      <c r="A6" s="4" t="s">
        <v>6</v>
      </c>
      <c r="B6" s="5">
        <v>0.50367647058823528</v>
      </c>
    </row>
    <row r="7" spans="1:4" x14ac:dyDescent="0.25">
      <c r="A7" s="4" t="s">
        <v>7</v>
      </c>
      <c r="B7" s="5">
        <v>5.8823529411764705E-2</v>
      </c>
    </row>
    <row r="8" spans="1:4" x14ac:dyDescent="0.25">
      <c r="A8" s="4" t="s">
        <v>8</v>
      </c>
      <c r="B8" s="5">
        <v>0.19485294117647059</v>
      </c>
    </row>
    <row r="9" spans="1:4" x14ac:dyDescent="0.25">
      <c r="A9" s="4" t="s">
        <v>9</v>
      </c>
      <c r="B9" s="5">
        <v>0.15808823529411764</v>
      </c>
    </row>
    <row r="10" spans="1:4" x14ac:dyDescent="0.25">
      <c r="A10" s="4" t="s">
        <v>5</v>
      </c>
      <c r="B10" s="5">
        <v>8.455882352941177E-2</v>
      </c>
    </row>
    <row r="12" spans="1:4" x14ac:dyDescent="0.25">
      <c r="B12" s="57"/>
    </row>
    <row r="13" spans="1:4" x14ac:dyDescent="0.25">
      <c r="B13" s="57"/>
    </row>
  </sheetData>
  <hyperlinks>
    <hyperlink ref="A1" location="Index!A1" display="Back to index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2"/>
  <sheetViews>
    <sheetView topLeftCell="A25" zoomScale="80" zoomScaleNormal="80" workbookViewId="0">
      <selection activeCell="AB72" sqref="AB72"/>
    </sheetView>
  </sheetViews>
  <sheetFormatPr defaultColWidth="9.140625" defaultRowHeight="15" x14ac:dyDescent="0.25"/>
  <cols>
    <col min="1" max="1" width="24" style="54" customWidth="1"/>
    <col min="2" max="16384" width="9.140625" style="54"/>
  </cols>
  <sheetData>
    <row r="1" spans="1:6" ht="15.75" x14ac:dyDescent="0.25">
      <c r="A1" s="80" t="s">
        <v>210</v>
      </c>
      <c r="B1" s="80"/>
      <c r="F1" s="76" t="s">
        <v>631</v>
      </c>
    </row>
    <row r="4" spans="1:6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6" x14ac:dyDescent="0.25">
      <c r="A5" s="143" t="s">
        <v>540</v>
      </c>
      <c r="B5" s="144">
        <v>0</v>
      </c>
      <c r="C5" s="144">
        <v>0</v>
      </c>
      <c r="D5" s="75">
        <f t="shared" ref="D5:D36" si="0">SUM(B5:C5)</f>
        <v>0</v>
      </c>
    </row>
    <row r="6" spans="1:6" x14ac:dyDescent="0.25">
      <c r="A6" s="143" t="s">
        <v>535</v>
      </c>
      <c r="B6" s="144">
        <v>0</v>
      </c>
      <c r="C6" s="144">
        <v>0.16666666666666666</v>
      </c>
      <c r="D6" s="75">
        <f t="shared" si="0"/>
        <v>0.16666666666666666</v>
      </c>
    </row>
    <row r="7" spans="1:6" x14ac:dyDescent="0.25">
      <c r="A7" s="143" t="s">
        <v>627</v>
      </c>
      <c r="B7" s="144">
        <v>0</v>
      </c>
      <c r="C7" s="144">
        <v>0.22222222222222221</v>
      </c>
      <c r="D7" s="75">
        <f t="shared" si="0"/>
        <v>0.22222222222222221</v>
      </c>
    </row>
    <row r="8" spans="1:6" x14ac:dyDescent="0.25">
      <c r="A8" s="143" t="s">
        <v>516</v>
      </c>
      <c r="B8" s="144">
        <v>0</v>
      </c>
      <c r="C8" s="144">
        <v>0.25</v>
      </c>
      <c r="D8" s="75">
        <f t="shared" si="0"/>
        <v>0.25</v>
      </c>
    </row>
    <row r="9" spans="1:6" x14ac:dyDescent="0.25">
      <c r="A9" s="143" t="s">
        <v>46</v>
      </c>
      <c r="B9" s="144">
        <v>0</v>
      </c>
      <c r="C9" s="144">
        <v>0.27272727272727271</v>
      </c>
      <c r="D9" s="75">
        <f t="shared" si="0"/>
        <v>0.27272727272727271</v>
      </c>
    </row>
    <row r="10" spans="1:6" x14ac:dyDescent="0.25">
      <c r="A10" s="143" t="s">
        <v>537</v>
      </c>
      <c r="B10" s="144">
        <v>0</v>
      </c>
      <c r="C10" s="144">
        <v>0.2857142857142857</v>
      </c>
      <c r="D10" s="75">
        <f t="shared" si="0"/>
        <v>0.2857142857142857</v>
      </c>
    </row>
    <row r="11" spans="1:6" x14ac:dyDescent="0.25">
      <c r="A11" s="143" t="s">
        <v>50</v>
      </c>
      <c r="B11" s="144">
        <v>0</v>
      </c>
      <c r="C11" s="144">
        <v>0.33333333333333331</v>
      </c>
      <c r="D11" s="75">
        <f t="shared" si="0"/>
        <v>0.33333333333333331</v>
      </c>
    </row>
    <row r="12" spans="1:6" x14ac:dyDescent="0.25">
      <c r="A12" s="143" t="s">
        <v>245</v>
      </c>
      <c r="B12" s="144">
        <v>0.33333333333333331</v>
      </c>
      <c r="C12" s="144">
        <v>0</v>
      </c>
      <c r="D12" s="75">
        <f t="shared" si="0"/>
        <v>0.33333333333333331</v>
      </c>
    </row>
    <row r="13" spans="1:6" x14ac:dyDescent="0.25">
      <c r="A13" s="143" t="s">
        <v>485</v>
      </c>
      <c r="B13" s="144">
        <v>9.0909090909090912E-2</v>
      </c>
      <c r="C13" s="144">
        <v>0.27272727272727271</v>
      </c>
      <c r="D13" s="75">
        <f t="shared" si="0"/>
        <v>0.36363636363636365</v>
      </c>
    </row>
    <row r="14" spans="1:6" x14ac:dyDescent="0.25">
      <c r="A14" s="143" t="s">
        <v>344</v>
      </c>
      <c r="B14" s="144">
        <v>0.125</v>
      </c>
      <c r="C14" s="144">
        <v>0.25</v>
      </c>
      <c r="D14" s="75">
        <f t="shared" si="0"/>
        <v>0.375</v>
      </c>
    </row>
    <row r="15" spans="1:6" x14ac:dyDescent="0.25">
      <c r="A15" s="143" t="s">
        <v>538</v>
      </c>
      <c r="B15" s="144">
        <v>0</v>
      </c>
      <c r="C15" s="144">
        <v>0.4</v>
      </c>
      <c r="D15" s="75">
        <f t="shared" si="0"/>
        <v>0.4</v>
      </c>
    </row>
    <row r="16" spans="1:6" x14ac:dyDescent="0.25">
      <c r="A16" s="143" t="s">
        <v>194</v>
      </c>
      <c r="B16" s="144">
        <v>0</v>
      </c>
      <c r="C16" s="144">
        <v>0.4</v>
      </c>
      <c r="D16" s="75">
        <f t="shared" si="0"/>
        <v>0.4</v>
      </c>
    </row>
    <row r="17" spans="1:4" x14ac:dyDescent="0.25">
      <c r="A17" s="143" t="s">
        <v>119</v>
      </c>
      <c r="B17" s="144">
        <v>0.2</v>
      </c>
      <c r="C17" s="144">
        <v>0.2</v>
      </c>
      <c r="D17" s="75">
        <f t="shared" si="0"/>
        <v>0.4</v>
      </c>
    </row>
    <row r="18" spans="1:4" x14ac:dyDescent="0.25">
      <c r="A18" s="143" t="s">
        <v>517</v>
      </c>
      <c r="B18" s="144">
        <v>0</v>
      </c>
      <c r="C18" s="144">
        <v>0.44444444444444442</v>
      </c>
      <c r="D18" s="75">
        <f t="shared" si="0"/>
        <v>0.44444444444444442</v>
      </c>
    </row>
    <row r="19" spans="1:4" x14ac:dyDescent="0.25">
      <c r="A19" s="143" t="s">
        <v>343</v>
      </c>
      <c r="B19" s="144">
        <v>0.16666666666666666</v>
      </c>
      <c r="C19" s="144">
        <v>0.33333333333333331</v>
      </c>
      <c r="D19" s="75">
        <f t="shared" si="0"/>
        <v>0.5</v>
      </c>
    </row>
    <row r="20" spans="1:4" x14ac:dyDescent="0.25">
      <c r="A20" s="143" t="s">
        <v>440</v>
      </c>
      <c r="B20" s="144">
        <v>0.125</v>
      </c>
      <c r="C20" s="144">
        <v>0.375</v>
      </c>
      <c r="D20" s="75">
        <f t="shared" si="0"/>
        <v>0.5</v>
      </c>
    </row>
    <row r="21" spans="1:4" x14ac:dyDescent="0.25">
      <c r="A21" s="143" t="s">
        <v>480</v>
      </c>
      <c r="B21" s="144">
        <v>0.16666666666666666</v>
      </c>
      <c r="C21" s="144">
        <v>0.33333333333333331</v>
      </c>
      <c r="D21" s="75">
        <f t="shared" si="0"/>
        <v>0.5</v>
      </c>
    </row>
    <row r="22" spans="1:4" x14ac:dyDescent="0.25">
      <c r="A22" s="143" t="s">
        <v>47</v>
      </c>
      <c r="B22" s="144">
        <v>5.2631578947368418E-2</v>
      </c>
      <c r="C22" s="144">
        <v>0.47368421052631576</v>
      </c>
      <c r="D22" s="75">
        <f t="shared" si="0"/>
        <v>0.52631578947368418</v>
      </c>
    </row>
    <row r="23" spans="1:4" x14ac:dyDescent="0.25">
      <c r="A23" s="143" t="s">
        <v>536</v>
      </c>
      <c r="B23" s="144">
        <v>0.1111111111111111</v>
      </c>
      <c r="C23" s="144">
        <v>0.44444444444444442</v>
      </c>
      <c r="D23" s="75">
        <f t="shared" si="0"/>
        <v>0.55555555555555558</v>
      </c>
    </row>
    <row r="24" spans="1:4" x14ac:dyDescent="0.25">
      <c r="A24" s="143" t="s">
        <v>19</v>
      </c>
      <c r="B24" s="144">
        <v>0.16</v>
      </c>
      <c r="C24" s="144">
        <v>0.4</v>
      </c>
      <c r="D24" s="75">
        <f t="shared" si="0"/>
        <v>0.56000000000000005</v>
      </c>
    </row>
    <row r="25" spans="1:4" x14ac:dyDescent="0.25">
      <c r="A25" s="143" t="s">
        <v>49</v>
      </c>
      <c r="B25" s="144">
        <v>0</v>
      </c>
      <c r="C25" s="144">
        <v>0.58333333333333337</v>
      </c>
      <c r="D25" s="75">
        <f t="shared" si="0"/>
        <v>0.58333333333333337</v>
      </c>
    </row>
    <row r="26" spans="1:4" x14ac:dyDescent="0.25">
      <c r="A26" s="143" t="s">
        <v>466</v>
      </c>
      <c r="B26" s="144">
        <v>0</v>
      </c>
      <c r="C26" s="144">
        <v>0.6</v>
      </c>
      <c r="D26" s="75">
        <f t="shared" si="0"/>
        <v>0.6</v>
      </c>
    </row>
    <row r="27" spans="1:4" x14ac:dyDescent="0.25">
      <c r="A27" s="143" t="s">
        <v>539</v>
      </c>
      <c r="B27" s="144">
        <v>0.25</v>
      </c>
      <c r="C27" s="144">
        <v>0.375</v>
      </c>
      <c r="D27" s="75">
        <f t="shared" si="0"/>
        <v>0.625</v>
      </c>
    </row>
    <row r="28" spans="1:4" x14ac:dyDescent="0.25">
      <c r="A28" s="143" t="s">
        <v>543</v>
      </c>
      <c r="B28" s="144">
        <v>0</v>
      </c>
      <c r="C28" s="144">
        <v>0.66666666666666663</v>
      </c>
      <c r="D28" s="75">
        <f t="shared" si="0"/>
        <v>0.66666666666666663</v>
      </c>
    </row>
    <row r="29" spans="1:4" x14ac:dyDescent="0.25">
      <c r="A29" s="143" t="s">
        <v>246</v>
      </c>
      <c r="B29" s="144">
        <v>0.16666666666666666</v>
      </c>
      <c r="C29" s="144">
        <v>0.5</v>
      </c>
      <c r="D29" s="75">
        <f t="shared" si="0"/>
        <v>0.66666666666666663</v>
      </c>
    </row>
    <row r="30" spans="1:4" x14ac:dyDescent="0.25">
      <c r="A30" s="143" t="s">
        <v>29</v>
      </c>
      <c r="B30" s="144">
        <v>0.26666666666666666</v>
      </c>
      <c r="C30" s="144">
        <v>0.4</v>
      </c>
      <c r="D30" s="75">
        <f t="shared" si="0"/>
        <v>0.66666666666666674</v>
      </c>
    </row>
    <row r="31" spans="1:4" x14ac:dyDescent="0.25">
      <c r="A31" s="143" t="s">
        <v>31</v>
      </c>
      <c r="B31" s="144">
        <v>0.38461538461538464</v>
      </c>
      <c r="C31" s="144">
        <v>0.30769230769230771</v>
      </c>
      <c r="D31" s="75">
        <f t="shared" si="0"/>
        <v>0.69230769230769229</v>
      </c>
    </row>
    <row r="32" spans="1:4" x14ac:dyDescent="0.25">
      <c r="A32" s="143" t="s">
        <v>52</v>
      </c>
      <c r="B32" s="144">
        <v>0.3</v>
      </c>
      <c r="C32" s="144">
        <v>0.4</v>
      </c>
      <c r="D32" s="75">
        <f t="shared" si="0"/>
        <v>0.7</v>
      </c>
    </row>
    <row r="33" spans="1:4" x14ac:dyDescent="0.25">
      <c r="A33" s="143" t="s">
        <v>482</v>
      </c>
      <c r="B33" s="144">
        <v>0.35294117647058826</v>
      </c>
      <c r="C33" s="144">
        <v>0.35294117647058826</v>
      </c>
      <c r="D33" s="75">
        <f t="shared" si="0"/>
        <v>0.70588235294117652</v>
      </c>
    </row>
    <row r="34" spans="1:4" x14ac:dyDescent="0.25">
      <c r="A34" s="143" t="s">
        <v>513</v>
      </c>
      <c r="B34" s="144">
        <v>0.14285714285714285</v>
      </c>
      <c r="C34" s="144">
        <v>0.5714285714285714</v>
      </c>
      <c r="D34" s="75">
        <f t="shared" si="0"/>
        <v>0.71428571428571419</v>
      </c>
    </row>
    <row r="35" spans="1:4" x14ac:dyDescent="0.25">
      <c r="A35" s="143" t="s">
        <v>488</v>
      </c>
      <c r="B35" s="144">
        <v>0.2857142857142857</v>
      </c>
      <c r="C35" s="144">
        <v>0.42857142857142855</v>
      </c>
      <c r="D35" s="75">
        <f t="shared" si="0"/>
        <v>0.71428571428571419</v>
      </c>
    </row>
    <row r="36" spans="1:4" x14ac:dyDescent="0.25">
      <c r="A36" s="143" t="s">
        <v>16</v>
      </c>
      <c r="B36" s="144">
        <v>0.25</v>
      </c>
      <c r="C36" s="144">
        <v>0.4642857142857143</v>
      </c>
      <c r="D36" s="75">
        <f t="shared" si="0"/>
        <v>0.7142857142857143</v>
      </c>
    </row>
    <row r="37" spans="1:4" x14ac:dyDescent="0.25">
      <c r="A37" s="143" t="s">
        <v>531</v>
      </c>
      <c r="B37" s="144">
        <v>0.21428571428571427</v>
      </c>
      <c r="C37" s="144">
        <v>0.5</v>
      </c>
      <c r="D37" s="75">
        <f t="shared" ref="D37:D68" si="1">SUM(B37:C37)</f>
        <v>0.7142857142857143</v>
      </c>
    </row>
    <row r="38" spans="1:4" x14ac:dyDescent="0.25">
      <c r="A38" s="143" t="s">
        <v>18</v>
      </c>
      <c r="B38" s="144">
        <v>0.28000000000000003</v>
      </c>
      <c r="C38" s="144">
        <v>0.44</v>
      </c>
      <c r="D38" s="75">
        <f t="shared" si="1"/>
        <v>0.72</v>
      </c>
    </row>
    <row r="39" spans="1:4" x14ac:dyDescent="0.25">
      <c r="A39" s="143" t="s">
        <v>41</v>
      </c>
      <c r="B39" s="144">
        <v>0.26666666666666666</v>
      </c>
      <c r="C39" s="144">
        <v>0.46666666666666667</v>
      </c>
      <c r="D39" s="75">
        <f t="shared" si="1"/>
        <v>0.73333333333333339</v>
      </c>
    </row>
    <row r="40" spans="1:4" x14ac:dyDescent="0.25">
      <c r="A40" s="143" t="s">
        <v>474</v>
      </c>
      <c r="B40" s="144">
        <v>0</v>
      </c>
      <c r="C40" s="144">
        <v>0.75</v>
      </c>
      <c r="D40" s="75">
        <f t="shared" si="1"/>
        <v>0.75</v>
      </c>
    </row>
    <row r="41" spans="1:4" x14ac:dyDescent="0.25">
      <c r="A41" s="143" t="s">
        <v>478</v>
      </c>
      <c r="B41" s="144">
        <v>0.25</v>
      </c>
      <c r="C41" s="144">
        <v>0.5</v>
      </c>
      <c r="D41" s="75">
        <f t="shared" si="1"/>
        <v>0.75</v>
      </c>
    </row>
    <row r="42" spans="1:4" x14ac:dyDescent="0.25">
      <c r="A42" s="143" t="s">
        <v>30</v>
      </c>
      <c r="B42" s="144">
        <v>0.37254901960784315</v>
      </c>
      <c r="C42" s="144">
        <v>0.39215686274509803</v>
      </c>
      <c r="D42" s="75">
        <f t="shared" si="1"/>
        <v>0.76470588235294112</v>
      </c>
    </row>
    <row r="43" spans="1:4" x14ac:dyDescent="0.25">
      <c r="A43" s="143" t="s">
        <v>28</v>
      </c>
      <c r="B43" s="144">
        <v>0.46153846153846156</v>
      </c>
      <c r="C43" s="144">
        <v>0.30769230769230771</v>
      </c>
      <c r="D43" s="75">
        <f t="shared" si="1"/>
        <v>0.76923076923076927</v>
      </c>
    </row>
    <row r="44" spans="1:4" x14ac:dyDescent="0.25">
      <c r="A44" s="143" t="s">
        <v>43</v>
      </c>
      <c r="B44" s="144">
        <v>0.33333333333333331</v>
      </c>
      <c r="C44" s="144">
        <v>0.44444444444444442</v>
      </c>
      <c r="D44" s="75">
        <f t="shared" si="1"/>
        <v>0.77777777777777768</v>
      </c>
    </row>
    <row r="45" spans="1:4" x14ac:dyDescent="0.25">
      <c r="A45" s="143" t="s">
        <v>51</v>
      </c>
      <c r="B45" s="144">
        <v>0.14814814814814814</v>
      </c>
      <c r="C45" s="144">
        <v>0.62962962962962965</v>
      </c>
      <c r="D45" s="75">
        <f t="shared" si="1"/>
        <v>0.77777777777777779</v>
      </c>
    </row>
    <row r="46" spans="1:4" x14ac:dyDescent="0.25">
      <c r="A46" s="143" t="s">
        <v>37</v>
      </c>
      <c r="B46" s="144">
        <v>0.2857142857142857</v>
      </c>
      <c r="C46" s="144">
        <v>0.5</v>
      </c>
      <c r="D46" s="75">
        <f t="shared" si="1"/>
        <v>0.7857142857142857</v>
      </c>
    </row>
    <row r="47" spans="1:4" x14ac:dyDescent="0.25">
      <c r="A47" s="143" t="s">
        <v>544</v>
      </c>
      <c r="B47" s="144">
        <v>0.2</v>
      </c>
      <c r="C47" s="144">
        <v>0.6</v>
      </c>
      <c r="D47" s="75">
        <f t="shared" si="1"/>
        <v>0.8</v>
      </c>
    </row>
    <row r="48" spans="1:4" x14ac:dyDescent="0.25">
      <c r="A48" s="143" t="s">
        <v>542</v>
      </c>
      <c r="B48" s="144">
        <v>0.4</v>
      </c>
      <c r="C48" s="144">
        <v>0.4</v>
      </c>
      <c r="D48" s="75">
        <f t="shared" si="1"/>
        <v>0.8</v>
      </c>
    </row>
    <row r="49" spans="1:4" x14ac:dyDescent="0.25">
      <c r="A49" s="143" t="s">
        <v>534</v>
      </c>
      <c r="B49" s="144">
        <v>0.4</v>
      </c>
      <c r="C49" s="144">
        <v>0.4</v>
      </c>
      <c r="D49" s="75">
        <f t="shared" si="1"/>
        <v>0.8</v>
      </c>
    </row>
    <row r="50" spans="1:4" x14ac:dyDescent="0.25">
      <c r="A50" s="143" t="s">
        <v>244</v>
      </c>
      <c r="B50" s="144">
        <v>0.4</v>
      </c>
      <c r="C50" s="144">
        <v>0.4</v>
      </c>
      <c r="D50" s="75">
        <f t="shared" si="1"/>
        <v>0.8</v>
      </c>
    </row>
    <row r="51" spans="1:4" x14ac:dyDescent="0.25">
      <c r="A51" s="143" t="s">
        <v>27</v>
      </c>
      <c r="B51" s="144">
        <v>0.33333333333333331</v>
      </c>
      <c r="C51" s="144">
        <v>0.46666666666666667</v>
      </c>
      <c r="D51" s="75">
        <f t="shared" si="1"/>
        <v>0.8</v>
      </c>
    </row>
    <row r="52" spans="1:4" x14ac:dyDescent="0.25">
      <c r="A52" s="143" t="s">
        <v>26</v>
      </c>
      <c r="B52" s="144">
        <v>0.44</v>
      </c>
      <c r="C52" s="144">
        <v>0.36</v>
      </c>
      <c r="D52" s="75">
        <f t="shared" si="1"/>
        <v>0.8</v>
      </c>
    </row>
    <row r="53" spans="1:4" x14ac:dyDescent="0.25">
      <c r="A53" s="143" t="s">
        <v>508</v>
      </c>
      <c r="B53" s="144">
        <v>0.5</v>
      </c>
      <c r="C53" s="144">
        <v>0.33333333333333331</v>
      </c>
      <c r="D53" s="75">
        <f t="shared" si="1"/>
        <v>0.83333333333333326</v>
      </c>
    </row>
    <row r="54" spans="1:4" x14ac:dyDescent="0.25">
      <c r="A54" s="143" t="s">
        <v>44</v>
      </c>
      <c r="B54" s="144">
        <v>0.38461538461538464</v>
      </c>
      <c r="C54" s="144">
        <v>0.46153846153846156</v>
      </c>
      <c r="D54" s="75">
        <f t="shared" si="1"/>
        <v>0.84615384615384626</v>
      </c>
    </row>
    <row r="55" spans="1:4" x14ac:dyDescent="0.25">
      <c r="A55" s="143" t="s">
        <v>529</v>
      </c>
      <c r="B55" s="144">
        <v>0.45</v>
      </c>
      <c r="C55" s="144">
        <v>0.4</v>
      </c>
      <c r="D55" s="75">
        <f t="shared" si="1"/>
        <v>0.85000000000000009</v>
      </c>
    </row>
    <row r="56" spans="1:4" x14ac:dyDescent="0.25">
      <c r="A56" s="143" t="s">
        <v>55</v>
      </c>
      <c r="B56" s="144">
        <v>0.5</v>
      </c>
      <c r="C56" s="144">
        <v>0.35714285714285715</v>
      </c>
      <c r="D56" s="75">
        <f t="shared" si="1"/>
        <v>0.85714285714285721</v>
      </c>
    </row>
    <row r="57" spans="1:4" x14ac:dyDescent="0.25">
      <c r="A57" s="143" t="s">
        <v>533</v>
      </c>
      <c r="B57" s="144">
        <v>0.375</v>
      </c>
      <c r="C57" s="144">
        <v>0.5</v>
      </c>
      <c r="D57" s="75">
        <f t="shared" si="1"/>
        <v>0.875</v>
      </c>
    </row>
    <row r="58" spans="1:4" x14ac:dyDescent="0.25">
      <c r="A58" s="143" t="s">
        <v>467</v>
      </c>
      <c r="B58" s="144">
        <v>0</v>
      </c>
      <c r="C58" s="144">
        <v>0.875</v>
      </c>
      <c r="D58" s="75">
        <f t="shared" si="1"/>
        <v>0.875</v>
      </c>
    </row>
    <row r="59" spans="1:4" x14ac:dyDescent="0.25">
      <c r="A59" s="143" t="s">
        <v>14</v>
      </c>
      <c r="B59" s="144">
        <v>0.5</v>
      </c>
      <c r="C59" s="144">
        <v>0.375</v>
      </c>
      <c r="D59" s="75">
        <f t="shared" si="1"/>
        <v>0.875</v>
      </c>
    </row>
    <row r="60" spans="1:4" x14ac:dyDescent="0.25">
      <c r="A60" s="143" t="s">
        <v>48</v>
      </c>
      <c r="B60" s="144">
        <v>0.33333333333333331</v>
      </c>
      <c r="C60" s="144">
        <v>0.55555555555555558</v>
      </c>
      <c r="D60" s="75">
        <f t="shared" si="1"/>
        <v>0.88888888888888884</v>
      </c>
    </row>
    <row r="61" spans="1:4" x14ac:dyDescent="0.25">
      <c r="A61" s="143" t="s">
        <v>23</v>
      </c>
      <c r="B61" s="144">
        <v>0.57894736842105265</v>
      </c>
      <c r="C61" s="144">
        <v>0.31578947368421051</v>
      </c>
      <c r="D61" s="75">
        <f t="shared" si="1"/>
        <v>0.89473684210526316</v>
      </c>
    </row>
    <row r="62" spans="1:4" x14ac:dyDescent="0.25">
      <c r="A62" s="143" t="s">
        <v>441</v>
      </c>
      <c r="B62" s="144">
        <v>0.5</v>
      </c>
      <c r="C62" s="144">
        <v>0.4</v>
      </c>
      <c r="D62" s="75">
        <f t="shared" si="1"/>
        <v>0.9</v>
      </c>
    </row>
    <row r="63" spans="1:4" x14ac:dyDescent="0.25">
      <c r="A63" s="143" t="s">
        <v>490</v>
      </c>
      <c r="B63" s="144">
        <v>0.45454545454545453</v>
      </c>
      <c r="C63" s="144">
        <v>0.45454545454545453</v>
      </c>
      <c r="D63" s="75">
        <f t="shared" si="1"/>
        <v>0.90909090909090906</v>
      </c>
    </row>
    <row r="64" spans="1:4" x14ac:dyDescent="0.25">
      <c r="A64" s="143" t="s">
        <v>21</v>
      </c>
      <c r="B64" s="144">
        <v>0.65909090909090906</v>
      </c>
      <c r="C64" s="144">
        <v>0.25</v>
      </c>
      <c r="D64" s="75">
        <f t="shared" si="1"/>
        <v>0.90909090909090906</v>
      </c>
    </row>
    <row r="65" spans="1:4" x14ac:dyDescent="0.25">
      <c r="A65" s="143" t="s">
        <v>36</v>
      </c>
      <c r="B65" s="144">
        <v>0.8571428571428571</v>
      </c>
      <c r="C65" s="144">
        <v>7.1428571428571425E-2</v>
      </c>
      <c r="D65" s="75">
        <f t="shared" si="1"/>
        <v>0.92857142857142849</v>
      </c>
    </row>
    <row r="66" spans="1:4" x14ac:dyDescent="0.25">
      <c r="A66" s="143" t="s">
        <v>25</v>
      </c>
      <c r="B66" s="144">
        <v>0.51724137931034486</v>
      </c>
      <c r="C66" s="144">
        <v>0.41379310344827586</v>
      </c>
      <c r="D66" s="75">
        <f t="shared" si="1"/>
        <v>0.93103448275862077</v>
      </c>
    </row>
    <row r="67" spans="1:4" x14ac:dyDescent="0.25">
      <c r="A67" s="143" t="s">
        <v>530</v>
      </c>
      <c r="B67" s="144">
        <v>0.38095238095238093</v>
      </c>
      <c r="C67" s="144">
        <v>0.5714285714285714</v>
      </c>
      <c r="D67" s="75">
        <f t="shared" si="1"/>
        <v>0.95238095238095233</v>
      </c>
    </row>
    <row r="68" spans="1:4" x14ac:dyDescent="0.25">
      <c r="A68" s="143" t="s">
        <v>15</v>
      </c>
      <c r="B68" s="144">
        <v>0.59649122807017541</v>
      </c>
      <c r="C68" s="144">
        <v>0.36842105263157893</v>
      </c>
      <c r="D68" s="75">
        <f t="shared" si="1"/>
        <v>0.96491228070175428</v>
      </c>
    </row>
    <row r="69" spans="1:4" x14ac:dyDescent="0.25">
      <c r="A69" s="143" t="s">
        <v>22</v>
      </c>
      <c r="B69" s="144">
        <v>0.66666666666666663</v>
      </c>
      <c r="C69" s="144">
        <v>0.3</v>
      </c>
      <c r="D69" s="75">
        <f t="shared" ref="D69:D81" si="2">SUM(B69:C69)</f>
        <v>0.96666666666666656</v>
      </c>
    </row>
    <row r="70" spans="1:4" x14ac:dyDescent="0.25">
      <c r="A70" s="143" t="s">
        <v>38</v>
      </c>
      <c r="B70" s="144">
        <v>0.69696969696969702</v>
      </c>
      <c r="C70" s="144">
        <v>0.27272727272727271</v>
      </c>
      <c r="D70" s="75">
        <f t="shared" si="2"/>
        <v>0.96969696969696972</v>
      </c>
    </row>
    <row r="71" spans="1:4" x14ac:dyDescent="0.25">
      <c r="A71" s="143" t="s">
        <v>33</v>
      </c>
      <c r="B71" s="144">
        <v>0.59459459459459463</v>
      </c>
      <c r="C71" s="144">
        <v>0.3783783783783784</v>
      </c>
      <c r="D71" s="75">
        <f t="shared" si="2"/>
        <v>0.97297297297297303</v>
      </c>
    </row>
    <row r="72" spans="1:4" x14ac:dyDescent="0.25">
      <c r="A72" s="143" t="s">
        <v>20</v>
      </c>
      <c r="B72" s="144">
        <v>0.44230769230769229</v>
      </c>
      <c r="C72" s="144">
        <v>0.53846153846153844</v>
      </c>
      <c r="D72" s="75">
        <f t="shared" si="2"/>
        <v>0.98076923076923073</v>
      </c>
    </row>
    <row r="73" spans="1:4" x14ac:dyDescent="0.25">
      <c r="A73" s="143" t="s">
        <v>341</v>
      </c>
      <c r="B73" s="144">
        <v>0.375</v>
      </c>
      <c r="C73" s="144">
        <v>0.625</v>
      </c>
      <c r="D73" s="75">
        <f t="shared" si="2"/>
        <v>1</v>
      </c>
    </row>
    <row r="74" spans="1:4" x14ac:dyDescent="0.25">
      <c r="A74" s="143" t="s">
        <v>35</v>
      </c>
      <c r="B74" s="144">
        <v>0.48148148148148145</v>
      </c>
      <c r="C74" s="144">
        <v>0.51851851851851849</v>
      </c>
      <c r="D74" s="75">
        <f t="shared" si="2"/>
        <v>1</v>
      </c>
    </row>
    <row r="75" spans="1:4" x14ac:dyDescent="0.25">
      <c r="A75" s="143" t="s">
        <v>34</v>
      </c>
      <c r="B75" s="144">
        <v>0.58823529411764708</v>
      </c>
      <c r="C75" s="144">
        <v>0.41176470588235292</v>
      </c>
      <c r="D75" s="75">
        <f t="shared" si="2"/>
        <v>1</v>
      </c>
    </row>
    <row r="76" spans="1:4" x14ac:dyDescent="0.25">
      <c r="A76" s="143" t="s">
        <v>541</v>
      </c>
      <c r="B76" s="144">
        <v>0.88888888888888884</v>
      </c>
      <c r="C76" s="144">
        <v>0.1111111111111111</v>
      </c>
      <c r="D76" s="75">
        <f t="shared" si="2"/>
        <v>1</v>
      </c>
    </row>
    <row r="77" spans="1:4" x14ac:dyDescent="0.25">
      <c r="A77" s="143" t="s">
        <v>626</v>
      </c>
      <c r="B77" s="144">
        <v>0.58333333333333337</v>
      </c>
      <c r="C77" s="144">
        <v>0.41666666666666669</v>
      </c>
      <c r="D77" s="75">
        <f t="shared" si="2"/>
        <v>1</v>
      </c>
    </row>
    <row r="78" spans="1:4" x14ac:dyDescent="0.25">
      <c r="A78" s="143" t="s">
        <v>468</v>
      </c>
      <c r="B78" s="144">
        <v>0.33333333333333331</v>
      </c>
      <c r="C78" s="144">
        <v>0.66666666666666663</v>
      </c>
      <c r="D78" s="75">
        <f t="shared" si="2"/>
        <v>1</v>
      </c>
    </row>
    <row r="79" spans="1:4" x14ac:dyDescent="0.25">
      <c r="A79" s="143" t="s">
        <v>532</v>
      </c>
      <c r="B79" s="144">
        <v>0.2</v>
      </c>
      <c r="C79" s="144">
        <v>0.8</v>
      </c>
      <c r="D79" s="75">
        <f t="shared" si="2"/>
        <v>1</v>
      </c>
    </row>
    <row r="80" spans="1:4" x14ac:dyDescent="0.25">
      <c r="A80" s="143" t="s">
        <v>136</v>
      </c>
      <c r="B80" s="144">
        <v>0.90909090909090906</v>
      </c>
      <c r="C80" s="144">
        <v>9.0909090909090912E-2</v>
      </c>
      <c r="D80" s="75">
        <f t="shared" si="2"/>
        <v>1</v>
      </c>
    </row>
    <row r="81" spans="1:4" x14ac:dyDescent="0.25">
      <c r="A81" s="143" t="s">
        <v>54</v>
      </c>
      <c r="B81" s="144">
        <v>0.875</v>
      </c>
      <c r="C81" s="144">
        <v>0.125</v>
      </c>
      <c r="D81" s="75">
        <f t="shared" si="2"/>
        <v>1</v>
      </c>
    </row>
    <row r="82" spans="1:4" x14ac:dyDescent="0.25">
      <c r="A82" s="143"/>
      <c r="B82" s="144"/>
      <c r="C82" s="144"/>
      <c r="D82" s="75"/>
    </row>
    <row r="83" spans="1:4" x14ac:dyDescent="0.25">
      <c r="A83" s="143"/>
      <c r="B83" s="144"/>
      <c r="C83" s="144"/>
      <c r="D83" s="75"/>
    </row>
    <row r="84" spans="1:4" x14ac:dyDescent="0.25">
      <c r="A84" s="143"/>
      <c r="B84" s="144"/>
      <c r="C84" s="144"/>
      <c r="D84" s="75"/>
    </row>
    <row r="85" spans="1:4" x14ac:dyDescent="0.25">
      <c r="A85" s="143"/>
      <c r="B85" s="144"/>
      <c r="C85" s="144"/>
      <c r="D85" s="75"/>
    </row>
    <row r="86" spans="1:4" x14ac:dyDescent="0.25">
      <c r="A86" s="143"/>
      <c r="B86" s="144"/>
      <c r="C86" s="144"/>
      <c r="D86" s="75"/>
    </row>
    <row r="87" spans="1:4" x14ac:dyDescent="0.25">
      <c r="A87" s="130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  <row r="102" spans="2:4" x14ac:dyDescent="0.25">
      <c r="B102" s="75"/>
      <c r="C102" s="75"/>
      <c r="D102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1"/>
  <sheetViews>
    <sheetView topLeftCell="A42" zoomScale="80" zoomScaleNormal="80" workbookViewId="0">
      <selection activeCell="U70" sqref="U70"/>
    </sheetView>
  </sheetViews>
  <sheetFormatPr defaultColWidth="9.140625" defaultRowHeight="15" x14ac:dyDescent="0.25"/>
  <cols>
    <col min="1" max="1" width="25.28515625" style="54" customWidth="1"/>
    <col min="2" max="16384" width="9.140625" style="54"/>
  </cols>
  <sheetData>
    <row r="1" spans="1:5" ht="15.75" x14ac:dyDescent="0.25">
      <c r="A1" s="80" t="s">
        <v>210</v>
      </c>
      <c r="E1" s="76" t="s">
        <v>630</v>
      </c>
    </row>
    <row r="4" spans="1:5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5" x14ac:dyDescent="0.25">
      <c r="A5" s="143" t="s">
        <v>344</v>
      </c>
      <c r="B5" s="144">
        <v>0</v>
      </c>
      <c r="C5" s="144">
        <v>0</v>
      </c>
      <c r="D5" s="75">
        <f t="shared" ref="D5:D36" si="0">SUM(B5:C5)</f>
        <v>0</v>
      </c>
    </row>
    <row r="6" spans="1:5" x14ac:dyDescent="0.25">
      <c r="A6" s="143" t="s">
        <v>540</v>
      </c>
      <c r="B6" s="144">
        <v>0</v>
      </c>
      <c r="C6" s="144">
        <v>0</v>
      </c>
      <c r="D6" s="75">
        <f t="shared" si="0"/>
        <v>0</v>
      </c>
    </row>
    <row r="7" spans="1:5" x14ac:dyDescent="0.25">
      <c r="A7" s="143" t="s">
        <v>627</v>
      </c>
      <c r="B7" s="144">
        <v>0</v>
      </c>
      <c r="C7" s="144">
        <v>0</v>
      </c>
      <c r="D7" s="75">
        <f t="shared" si="0"/>
        <v>0</v>
      </c>
    </row>
    <row r="8" spans="1:5" x14ac:dyDescent="0.25">
      <c r="A8" s="143" t="s">
        <v>535</v>
      </c>
      <c r="B8" s="144">
        <v>0</v>
      </c>
      <c r="C8" s="144">
        <v>0</v>
      </c>
      <c r="D8" s="75">
        <f t="shared" si="0"/>
        <v>0</v>
      </c>
    </row>
    <row r="9" spans="1:5" x14ac:dyDescent="0.25">
      <c r="A9" s="143" t="s">
        <v>51</v>
      </c>
      <c r="B9" s="144">
        <v>3.7037037037037035E-2</v>
      </c>
      <c r="C9" s="144">
        <v>3.7037037037037035E-2</v>
      </c>
      <c r="D9" s="75">
        <f t="shared" si="0"/>
        <v>7.407407407407407E-2</v>
      </c>
    </row>
    <row r="10" spans="1:5" x14ac:dyDescent="0.25">
      <c r="A10" s="143" t="s">
        <v>517</v>
      </c>
      <c r="B10" s="144">
        <v>0</v>
      </c>
      <c r="C10" s="144">
        <v>0.1111111111111111</v>
      </c>
      <c r="D10" s="75">
        <f t="shared" si="0"/>
        <v>0.1111111111111111</v>
      </c>
    </row>
    <row r="11" spans="1:5" x14ac:dyDescent="0.25">
      <c r="A11" s="143" t="s">
        <v>467</v>
      </c>
      <c r="B11" s="144">
        <v>0</v>
      </c>
      <c r="C11" s="144">
        <v>0.125</v>
      </c>
      <c r="D11" s="75">
        <f t="shared" si="0"/>
        <v>0.125</v>
      </c>
    </row>
    <row r="12" spans="1:5" x14ac:dyDescent="0.25">
      <c r="A12" s="143" t="s">
        <v>46</v>
      </c>
      <c r="B12" s="144">
        <v>0</v>
      </c>
      <c r="C12" s="144">
        <v>0.18181818181818182</v>
      </c>
      <c r="D12" s="75">
        <f t="shared" si="0"/>
        <v>0.18181818181818182</v>
      </c>
    </row>
    <row r="13" spans="1:5" x14ac:dyDescent="0.25">
      <c r="A13" s="143" t="s">
        <v>41</v>
      </c>
      <c r="B13" s="144">
        <v>0</v>
      </c>
      <c r="C13" s="144">
        <v>0.2</v>
      </c>
      <c r="D13" s="75">
        <f t="shared" si="0"/>
        <v>0.2</v>
      </c>
    </row>
    <row r="14" spans="1:5" x14ac:dyDescent="0.25">
      <c r="A14" s="143" t="s">
        <v>49</v>
      </c>
      <c r="B14" s="144">
        <v>0</v>
      </c>
      <c r="C14" s="144">
        <v>0.25</v>
      </c>
      <c r="D14" s="75">
        <f t="shared" si="0"/>
        <v>0.25</v>
      </c>
    </row>
    <row r="15" spans="1:5" x14ac:dyDescent="0.25">
      <c r="A15" s="143" t="s">
        <v>537</v>
      </c>
      <c r="B15" s="144">
        <v>0.14285714285714285</v>
      </c>
      <c r="C15" s="144">
        <v>0.14285714285714285</v>
      </c>
      <c r="D15" s="75">
        <f t="shared" si="0"/>
        <v>0.2857142857142857</v>
      </c>
    </row>
    <row r="16" spans="1:5" x14ac:dyDescent="0.25">
      <c r="A16" s="143" t="s">
        <v>47</v>
      </c>
      <c r="B16" s="144">
        <v>0.15789473684210525</v>
      </c>
      <c r="C16" s="144">
        <v>0.21052631578947367</v>
      </c>
      <c r="D16" s="75">
        <f t="shared" si="0"/>
        <v>0.36842105263157893</v>
      </c>
    </row>
    <row r="17" spans="1:4" x14ac:dyDescent="0.25">
      <c r="A17" s="143" t="s">
        <v>474</v>
      </c>
      <c r="B17" s="144">
        <v>0</v>
      </c>
      <c r="C17" s="144">
        <v>0.375</v>
      </c>
      <c r="D17" s="75">
        <f t="shared" si="0"/>
        <v>0.375</v>
      </c>
    </row>
    <row r="18" spans="1:4" x14ac:dyDescent="0.25">
      <c r="A18" s="143" t="s">
        <v>516</v>
      </c>
      <c r="B18" s="144">
        <v>0</v>
      </c>
      <c r="C18" s="144">
        <v>0.375</v>
      </c>
      <c r="D18" s="75">
        <f t="shared" si="0"/>
        <v>0.375</v>
      </c>
    </row>
    <row r="19" spans="1:4" x14ac:dyDescent="0.25">
      <c r="A19" s="143" t="s">
        <v>194</v>
      </c>
      <c r="B19" s="144">
        <v>0</v>
      </c>
      <c r="C19" s="144">
        <v>0.4</v>
      </c>
      <c r="D19" s="75">
        <f t="shared" si="0"/>
        <v>0.4</v>
      </c>
    </row>
    <row r="20" spans="1:4" x14ac:dyDescent="0.25">
      <c r="A20" s="143" t="s">
        <v>50</v>
      </c>
      <c r="B20" s="144">
        <v>0.125</v>
      </c>
      <c r="C20" s="144">
        <v>0.4375</v>
      </c>
      <c r="D20" s="75">
        <f t="shared" si="0"/>
        <v>0.5625</v>
      </c>
    </row>
    <row r="21" spans="1:4" x14ac:dyDescent="0.25">
      <c r="A21" s="143" t="s">
        <v>513</v>
      </c>
      <c r="B21" s="144">
        <v>0.14285714285714285</v>
      </c>
      <c r="C21" s="144">
        <v>0.42857142857142855</v>
      </c>
      <c r="D21" s="75">
        <f t="shared" si="0"/>
        <v>0.5714285714285714</v>
      </c>
    </row>
    <row r="22" spans="1:4" x14ac:dyDescent="0.25">
      <c r="A22" s="143" t="s">
        <v>538</v>
      </c>
      <c r="B22" s="144">
        <v>0</v>
      </c>
      <c r="C22" s="144">
        <v>0.6</v>
      </c>
      <c r="D22" s="75">
        <f t="shared" si="0"/>
        <v>0.6</v>
      </c>
    </row>
    <row r="23" spans="1:4" x14ac:dyDescent="0.25">
      <c r="A23" s="143" t="s">
        <v>466</v>
      </c>
      <c r="B23" s="144">
        <v>0.2</v>
      </c>
      <c r="C23" s="144">
        <v>0.4</v>
      </c>
      <c r="D23" s="75">
        <f t="shared" si="0"/>
        <v>0.60000000000000009</v>
      </c>
    </row>
    <row r="24" spans="1:4" x14ac:dyDescent="0.25">
      <c r="A24" s="143" t="s">
        <v>119</v>
      </c>
      <c r="B24" s="144">
        <v>0.2</v>
      </c>
      <c r="C24" s="144">
        <v>0.4</v>
      </c>
      <c r="D24" s="75">
        <f t="shared" si="0"/>
        <v>0.60000000000000009</v>
      </c>
    </row>
    <row r="25" spans="1:4" x14ac:dyDescent="0.25">
      <c r="A25" s="143" t="s">
        <v>52</v>
      </c>
      <c r="B25" s="144">
        <v>0.13793103448275862</v>
      </c>
      <c r="C25" s="144">
        <v>0.48275862068965519</v>
      </c>
      <c r="D25" s="75">
        <f t="shared" si="0"/>
        <v>0.62068965517241381</v>
      </c>
    </row>
    <row r="26" spans="1:4" x14ac:dyDescent="0.25">
      <c r="A26" s="143" t="s">
        <v>343</v>
      </c>
      <c r="B26" s="144">
        <v>0</v>
      </c>
      <c r="C26" s="144">
        <v>0.66666666666666663</v>
      </c>
      <c r="D26" s="75">
        <f t="shared" si="0"/>
        <v>0.66666666666666663</v>
      </c>
    </row>
    <row r="27" spans="1:4" x14ac:dyDescent="0.25">
      <c r="A27" s="143" t="s">
        <v>543</v>
      </c>
      <c r="B27" s="144">
        <v>0.33333333333333331</v>
      </c>
      <c r="C27" s="144">
        <v>0.33333333333333331</v>
      </c>
      <c r="D27" s="75">
        <f t="shared" si="0"/>
        <v>0.66666666666666663</v>
      </c>
    </row>
    <row r="28" spans="1:4" x14ac:dyDescent="0.25">
      <c r="A28" s="143" t="s">
        <v>536</v>
      </c>
      <c r="B28" s="144">
        <v>0.1</v>
      </c>
      <c r="C28" s="144">
        <v>0.6</v>
      </c>
      <c r="D28" s="75">
        <f t="shared" si="0"/>
        <v>0.7</v>
      </c>
    </row>
    <row r="29" spans="1:4" x14ac:dyDescent="0.25">
      <c r="A29" s="143" t="s">
        <v>44</v>
      </c>
      <c r="B29" s="144">
        <v>0.46153846153846156</v>
      </c>
      <c r="C29" s="144">
        <v>0.30769230769230771</v>
      </c>
      <c r="D29" s="75">
        <f t="shared" si="0"/>
        <v>0.76923076923076927</v>
      </c>
    </row>
    <row r="30" spans="1:4" x14ac:dyDescent="0.25">
      <c r="A30" s="143" t="s">
        <v>541</v>
      </c>
      <c r="B30" s="144">
        <v>0.44444444444444442</v>
      </c>
      <c r="C30" s="144">
        <v>0.33333333333333331</v>
      </c>
      <c r="D30" s="75">
        <f t="shared" si="0"/>
        <v>0.77777777777777768</v>
      </c>
    </row>
    <row r="31" spans="1:4" x14ac:dyDescent="0.25">
      <c r="A31" s="143" t="s">
        <v>48</v>
      </c>
      <c r="B31" s="144">
        <v>0.40740740740740738</v>
      </c>
      <c r="C31" s="144">
        <v>0.37037037037037035</v>
      </c>
      <c r="D31" s="75">
        <f t="shared" si="0"/>
        <v>0.77777777777777768</v>
      </c>
    </row>
    <row r="32" spans="1:4" x14ac:dyDescent="0.25">
      <c r="A32" s="143" t="s">
        <v>531</v>
      </c>
      <c r="B32" s="144">
        <v>0.6428571428571429</v>
      </c>
      <c r="C32" s="144">
        <v>0.14285714285714285</v>
      </c>
      <c r="D32" s="75">
        <f t="shared" si="0"/>
        <v>0.78571428571428581</v>
      </c>
    </row>
    <row r="33" spans="1:4" x14ac:dyDescent="0.25">
      <c r="A33" s="143" t="s">
        <v>478</v>
      </c>
      <c r="B33" s="144">
        <v>0.6875</v>
      </c>
      <c r="C33" s="144">
        <v>0.125</v>
      </c>
      <c r="D33" s="75">
        <f t="shared" si="0"/>
        <v>0.8125</v>
      </c>
    </row>
    <row r="34" spans="1:4" x14ac:dyDescent="0.25">
      <c r="A34" s="143" t="s">
        <v>485</v>
      </c>
      <c r="B34" s="144">
        <v>0.45454545454545453</v>
      </c>
      <c r="C34" s="144">
        <v>0.36363636363636365</v>
      </c>
      <c r="D34" s="75">
        <f t="shared" si="0"/>
        <v>0.81818181818181812</v>
      </c>
    </row>
    <row r="35" spans="1:4" x14ac:dyDescent="0.25">
      <c r="A35" s="143" t="s">
        <v>482</v>
      </c>
      <c r="B35" s="144">
        <v>0.52941176470588236</v>
      </c>
      <c r="C35" s="144">
        <v>0.29411764705882354</v>
      </c>
      <c r="D35" s="75">
        <f t="shared" si="0"/>
        <v>0.82352941176470584</v>
      </c>
    </row>
    <row r="36" spans="1:4" x14ac:dyDescent="0.25">
      <c r="A36" s="143" t="s">
        <v>43</v>
      </c>
      <c r="B36" s="144">
        <v>0.5</v>
      </c>
      <c r="C36" s="144">
        <v>0.33333333333333331</v>
      </c>
      <c r="D36" s="75">
        <f t="shared" si="0"/>
        <v>0.83333333333333326</v>
      </c>
    </row>
    <row r="37" spans="1:4" x14ac:dyDescent="0.25">
      <c r="A37" s="143" t="s">
        <v>468</v>
      </c>
      <c r="B37" s="144">
        <v>0.16666666666666666</v>
      </c>
      <c r="C37" s="144">
        <v>0.66666666666666663</v>
      </c>
      <c r="D37" s="75">
        <f t="shared" ref="D37:D68" si="1">SUM(B37:C37)</f>
        <v>0.83333333333333326</v>
      </c>
    </row>
    <row r="38" spans="1:4" x14ac:dyDescent="0.25">
      <c r="A38" s="143" t="s">
        <v>480</v>
      </c>
      <c r="B38" s="144">
        <v>0.5</v>
      </c>
      <c r="C38" s="144">
        <v>0.33333333333333331</v>
      </c>
      <c r="D38" s="75">
        <f t="shared" si="1"/>
        <v>0.83333333333333326</v>
      </c>
    </row>
    <row r="39" spans="1:4" x14ac:dyDescent="0.25">
      <c r="A39" s="143" t="s">
        <v>16</v>
      </c>
      <c r="B39" s="144">
        <v>0.42857142857142855</v>
      </c>
      <c r="C39" s="144">
        <v>0.42857142857142855</v>
      </c>
      <c r="D39" s="75">
        <f t="shared" si="1"/>
        <v>0.8571428571428571</v>
      </c>
    </row>
    <row r="40" spans="1:4" x14ac:dyDescent="0.25">
      <c r="A40" s="143" t="s">
        <v>490</v>
      </c>
      <c r="B40" s="144">
        <v>0.81818181818181823</v>
      </c>
      <c r="C40" s="144">
        <v>4.5454545454545456E-2</v>
      </c>
      <c r="D40" s="75">
        <f t="shared" si="1"/>
        <v>0.86363636363636365</v>
      </c>
    </row>
    <row r="41" spans="1:4" x14ac:dyDescent="0.25">
      <c r="A41" s="143" t="s">
        <v>27</v>
      </c>
      <c r="B41" s="144">
        <v>0.66666666666666663</v>
      </c>
      <c r="C41" s="144">
        <v>0.2</v>
      </c>
      <c r="D41" s="75">
        <f t="shared" si="1"/>
        <v>0.8666666666666667</v>
      </c>
    </row>
    <row r="42" spans="1:4" x14ac:dyDescent="0.25">
      <c r="A42" s="143" t="s">
        <v>440</v>
      </c>
      <c r="B42" s="144">
        <v>0.875</v>
      </c>
      <c r="C42" s="144">
        <v>0</v>
      </c>
      <c r="D42" s="75">
        <f t="shared" si="1"/>
        <v>0.875</v>
      </c>
    </row>
    <row r="43" spans="1:4" x14ac:dyDescent="0.25">
      <c r="A43" s="143" t="s">
        <v>539</v>
      </c>
      <c r="B43" s="144">
        <v>0.5</v>
      </c>
      <c r="C43" s="144">
        <v>0.375</v>
      </c>
      <c r="D43" s="75">
        <f t="shared" si="1"/>
        <v>0.875</v>
      </c>
    </row>
    <row r="44" spans="1:4" x14ac:dyDescent="0.25">
      <c r="A44" s="143" t="s">
        <v>244</v>
      </c>
      <c r="B44" s="144">
        <v>0.7</v>
      </c>
      <c r="C44" s="144">
        <v>0.2</v>
      </c>
      <c r="D44" s="75">
        <f t="shared" si="1"/>
        <v>0.89999999999999991</v>
      </c>
    </row>
    <row r="45" spans="1:4" x14ac:dyDescent="0.25">
      <c r="A45" s="143" t="s">
        <v>26</v>
      </c>
      <c r="B45" s="144">
        <v>0.68</v>
      </c>
      <c r="C45" s="144">
        <v>0.24</v>
      </c>
      <c r="D45" s="75">
        <f t="shared" si="1"/>
        <v>0.92</v>
      </c>
    </row>
    <row r="46" spans="1:4" x14ac:dyDescent="0.25">
      <c r="A46" s="143" t="s">
        <v>33</v>
      </c>
      <c r="B46" s="144">
        <v>0.51351351351351349</v>
      </c>
      <c r="C46" s="144">
        <v>0.43243243243243246</v>
      </c>
      <c r="D46" s="75">
        <f t="shared" si="1"/>
        <v>0.94594594594594594</v>
      </c>
    </row>
    <row r="47" spans="1:4" x14ac:dyDescent="0.25">
      <c r="A47" s="143" t="s">
        <v>15</v>
      </c>
      <c r="B47" s="144">
        <v>0.68965517241379315</v>
      </c>
      <c r="C47" s="144">
        <v>0.25862068965517243</v>
      </c>
      <c r="D47" s="75">
        <f t="shared" si="1"/>
        <v>0.94827586206896552</v>
      </c>
    </row>
    <row r="48" spans="1:4" x14ac:dyDescent="0.25">
      <c r="A48" s="143" t="s">
        <v>19</v>
      </c>
      <c r="B48" s="144">
        <v>0.6</v>
      </c>
      <c r="C48" s="144">
        <v>0.36</v>
      </c>
      <c r="D48" s="75">
        <f t="shared" si="1"/>
        <v>0.96</v>
      </c>
    </row>
    <row r="49" spans="1:4" x14ac:dyDescent="0.25">
      <c r="A49" s="143" t="s">
        <v>21</v>
      </c>
      <c r="B49" s="144">
        <v>0.68181818181818177</v>
      </c>
      <c r="C49" s="144">
        <v>0.29545454545454547</v>
      </c>
      <c r="D49" s="75">
        <f t="shared" si="1"/>
        <v>0.97727272727272729</v>
      </c>
    </row>
    <row r="50" spans="1:4" x14ac:dyDescent="0.25">
      <c r="A50" s="143" t="s">
        <v>20</v>
      </c>
      <c r="B50" s="144">
        <v>0.65384615384615385</v>
      </c>
      <c r="C50" s="144">
        <v>0.32692307692307693</v>
      </c>
      <c r="D50" s="75">
        <f t="shared" si="1"/>
        <v>0.98076923076923084</v>
      </c>
    </row>
    <row r="51" spans="1:4" x14ac:dyDescent="0.25">
      <c r="A51" s="143" t="s">
        <v>23</v>
      </c>
      <c r="B51" s="144">
        <v>0.63157894736842102</v>
      </c>
      <c r="C51" s="144">
        <v>0.36842105263157893</v>
      </c>
      <c r="D51" s="75">
        <f t="shared" si="1"/>
        <v>1</v>
      </c>
    </row>
    <row r="52" spans="1:4" x14ac:dyDescent="0.25">
      <c r="A52" s="143" t="s">
        <v>441</v>
      </c>
      <c r="B52" s="144">
        <v>1</v>
      </c>
      <c r="C52" s="144">
        <v>0</v>
      </c>
      <c r="D52" s="75">
        <f t="shared" si="1"/>
        <v>1</v>
      </c>
    </row>
    <row r="53" spans="1:4" x14ac:dyDescent="0.25">
      <c r="A53" s="143" t="s">
        <v>38</v>
      </c>
      <c r="B53" s="144">
        <v>0.5757575757575758</v>
      </c>
      <c r="C53" s="144">
        <v>0.42424242424242425</v>
      </c>
      <c r="D53" s="75">
        <f t="shared" si="1"/>
        <v>1</v>
      </c>
    </row>
    <row r="54" spans="1:4" x14ac:dyDescent="0.25">
      <c r="A54" s="143" t="s">
        <v>37</v>
      </c>
      <c r="B54" s="144">
        <v>0.35714285714285715</v>
      </c>
      <c r="C54" s="144">
        <v>0.6428571428571429</v>
      </c>
      <c r="D54" s="75">
        <f t="shared" si="1"/>
        <v>1</v>
      </c>
    </row>
    <row r="55" spans="1:4" x14ac:dyDescent="0.25">
      <c r="A55" s="143" t="s">
        <v>31</v>
      </c>
      <c r="B55" s="144">
        <v>0.92307692307692313</v>
      </c>
      <c r="C55" s="144">
        <v>7.6923076923076927E-2</v>
      </c>
      <c r="D55" s="75">
        <f t="shared" si="1"/>
        <v>1</v>
      </c>
    </row>
    <row r="56" spans="1:4" x14ac:dyDescent="0.25">
      <c r="A56" s="143" t="s">
        <v>341</v>
      </c>
      <c r="B56" s="144">
        <v>0.375</v>
      </c>
      <c r="C56" s="144">
        <v>0.625</v>
      </c>
      <c r="D56" s="75">
        <f t="shared" si="1"/>
        <v>1</v>
      </c>
    </row>
    <row r="57" spans="1:4" x14ac:dyDescent="0.25">
      <c r="A57" s="143" t="s">
        <v>55</v>
      </c>
      <c r="B57" s="144">
        <v>0.8571428571428571</v>
      </c>
      <c r="C57" s="144">
        <v>0.14285714285714285</v>
      </c>
      <c r="D57" s="75">
        <f t="shared" si="1"/>
        <v>1</v>
      </c>
    </row>
    <row r="58" spans="1:4" x14ac:dyDescent="0.25">
      <c r="A58" s="143" t="s">
        <v>544</v>
      </c>
      <c r="B58" s="144">
        <v>0.8</v>
      </c>
      <c r="C58" s="144">
        <v>0.2</v>
      </c>
      <c r="D58" s="75">
        <f t="shared" si="1"/>
        <v>1</v>
      </c>
    </row>
    <row r="59" spans="1:4" x14ac:dyDescent="0.25">
      <c r="A59" s="143" t="s">
        <v>36</v>
      </c>
      <c r="B59" s="144">
        <v>0.7142857142857143</v>
      </c>
      <c r="C59" s="144">
        <v>0.2857142857142857</v>
      </c>
      <c r="D59" s="75">
        <f t="shared" si="1"/>
        <v>1</v>
      </c>
    </row>
    <row r="60" spans="1:4" x14ac:dyDescent="0.25">
      <c r="A60" s="143" t="s">
        <v>22</v>
      </c>
      <c r="B60" s="144">
        <v>0.68965517241379315</v>
      </c>
      <c r="C60" s="144">
        <v>0.31034482758620691</v>
      </c>
      <c r="D60" s="75">
        <f t="shared" si="1"/>
        <v>1</v>
      </c>
    </row>
    <row r="61" spans="1:4" x14ac:dyDescent="0.25">
      <c r="A61" s="143" t="s">
        <v>488</v>
      </c>
      <c r="B61" s="144">
        <v>0.7142857142857143</v>
      </c>
      <c r="C61" s="144">
        <v>0.2857142857142857</v>
      </c>
      <c r="D61" s="75">
        <f t="shared" si="1"/>
        <v>1</v>
      </c>
    </row>
    <row r="62" spans="1:4" x14ac:dyDescent="0.25">
      <c r="A62" s="143" t="s">
        <v>35</v>
      </c>
      <c r="B62" s="144">
        <v>0.51851851851851849</v>
      </c>
      <c r="C62" s="144">
        <v>0.48148148148148145</v>
      </c>
      <c r="D62" s="75">
        <f t="shared" si="1"/>
        <v>1</v>
      </c>
    </row>
    <row r="63" spans="1:4" x14ac:dyDescent="0.25">
      <c r="A63" s="143" t="s">
        <v>246</v>
      </c>
      <c r="B63" s="144">
        <v>1</v>
      </c>
      <c r="C63" s="144">
        <v>0</v>
      </c>
      <c r="D63" s="75">
        <f t="shared" si="1"/>
        <v>1</v>
      </c>
    </row>
    <row r="64" spans="1:4" x14ac:dyDescent="0.25">
      <c r="A64" s="143" t="s">
        <v>530</v>
      </c>
      <c r="B64" s="144">
        <v>0.66666666666666663</v>
      </c>
      <c r="C64" s="144">
        <v>0.33333333333333331</v>
      </c>
      <c r="D64" s="75">
        <f t="shared" si="1"/>
        <v>1</v>
      </c>
    </row>
    <row r="65" spans="1:4" x14ac:dyDescent="0.25">
      <c r="A65" s="143" t="s">
        <v>542</v>
      </c>
      <c r="B65" s="144">
        <v>0.8</v>
      </c>
      <c r="C65" s="144">
        <v>0.2</v>
      </c>
      <c r="D65" s="75">
        <f t="shared" si="1"/>
        <v>1</v>
      </c>
    </row>
    <row r="66" spans="1:4" x14ac:dyDescent="0.25">
      <c r="A66" s="143" t="s">
        <v>18</v>
      </c>
      <c r="B66" s="144">
        <v>0.64</v>
      </c>
      <c r="C66" s="144">
        <v>0.36</v>
      </c>
      <c r="D66" s="75">
        <f t="shared" si="1"/>
        <v>1</v>
      </c>
    </row>
    <row r="67" spans="1:4" x14ac:dyDescent="0.25">
      <c r="A67" s="143" t="s">
        <v>34</v>
      </c>
      <c r="B67" s="144">
        <v>0.47058823529411764</v>
      </c>
      <c r="C67" s="144">
        <v>0.52941176470588236</v>
      </c>
      <c r="D67" s="75">
        <f t="shared" si="1"/>
        <v>1</v>
      </c>
    </row>
    <row r="68" spans="1:4" x14ac:dyDescent="0.25">
      <c r="A68" s="143" t="s">
        <v>626</v>
      </c>
      <c r="B68" s="144">
        <v>0.70833333333333337</v>
      </c>
      <c r="C68" s="144">
        <v>0.29166666666666669</v>
      </c>
      <c r="D68" s="75">
        <f t="shared" si="1"/>
        <v>1</v>
      </c>
    </row>
    <row r="69" spans="1:4" x14ac:dyDescent="0.25">
      <c r="A69" s="143" t="s">
        <v>534</v>
      </c>
      <c r="B69" s="144">
        <v>0.8</v>
      </c>
      <c r="C69" s="144">
        <v>0.2</v>
      </c>
      <c r="D69" s="75">
        <f t="shared" ref="D69:D81" si="2">SUM(B69:C69)</f>
        <v>1</v>
      </c>
    </row>
    <row r="70" spans="1:4" x14ac:dyDescent="0.25">
      <c r="A70" s="143" t="s">
        <v>533</v>
      </c>
      <c r="B70" s="144">
        <v>0.875</v>
      </c>
      <c r="C70" s="144">
        <v>0.125</v>
      </c>
      <c r="D70" s="75">
        <f t="shared" si="2"/>
        <v>1</v>
      </c>
    </row>
    <row r="71" spans="1:4" x14ac:dyDescent="0.25">
      <c r="A71" s="143" t="s">
        <v>529</v>
      </c>
      <c r="B71" s="144">
        <v>0.65</v>
      </c>
      <c r="C71" s="144">
        <v>0.35</v>
      </c>
      <c r="D71" s="75">
        <f t="shared" si="2"/>
        <v>1</v>
      </c>
    </row>
    <row r="72" spans="1:4" x14ac:dyDescent="0.25">
      <c r="A72" s="143" t="s">
        <v>30</v>
      </c>
      <c r="B72" s="144">
        <v>0.78431372549019607</v>
      </c>
      <c r="C72" s="144">
        <v>0.21568627450980393</v>
      </c>
      <c r="D72" s="75">
        <f t="shared" si="2"/>
        <v>1</v>
      </c>
    </row>
    <row r="73" spans="1:4" x14ac:dyDescent="0.25">
      <c r="A73" s="143" t="s">
        <v>29</v>
      </c>
      <c r="B73" s="144">
        <v>0.73333333333333328</v>
      </c>
      <c r="C73" s="144">
        <v>0.26666666666666666</v>
      </c>
      <c r="D73" s="75">
        <f t="shared" si="2"/>
        <v>1</v>
      </c>
    </row>
    <row r="74" spans="1:4" x14ac:dyDescent="0.25">
      <c r="A74" s="143" t="s">
        <v>532</v>
      </c>
      <c r="B74" s="144">
        <v>0.4</v>
      </c>
      <c r="C74" s="144">
        <v>0.6</v>
      </c>
      <c r="D74" s="75">
        <f t="shared" si="2"/>
        <v>1</v>
      </c>
    </row>
    <row r="75" spans="1:4" x14ac:dyDescent="0.25">
      <c r="A75" s="143" t="s">
        <v>136</v>
      </c>
      <c r="B75" s="144">
        <v>0.81818181818181823</v>
      </c>
      <c r="C75" s="144">
        <v>0.18181818181818182</v>
      </c>
      <c r="D75" s="75">
        <f t="shared" si="2"/>
        <v>1</v>
      </c>
    </row>
    <row r="76" spans="1:4" x14ac:dyDescent="0.25">
      <c r="A76" s="143" t="s">
        <v>28</v>
      </c>
      <c r="B76" s="144">
        <v>0.84615384615384615</v>
      </c>
      <c r="C76" s="144">
        <v>0.15384615384615385</v>
      </c>
      <c r="D76" s="75">
        <f t="shared" si="2"/>
        <v>1</v>
      </c>
    </row>
    <row r="77" spans="1:4" x14ac:dyDescent="0.25">
      <c r="A77" s="143" t="s">
        <v>508</v>
      </c>
      <c r="B77" s="144">
        <v>0.83333333333333337</v>
      </c>
      <c r="C77" s="144">
        <v>0.16666666666666666</v>
      </c>
      <c r="D77" s="75">
        <f t="shared" si="2"/>
        <v>1</v>
      </c>
    </row>
    <row r="78" spans="1:4" x14ac:dyDescent="0.25">
      <c r="A78" s="143" t="s">
        <v>54</v>
      </c>
      <c r="B78" s="144">
        <v>0.9375</v>
      </c>
      <c r="C78" s="144">
        <v>6.25E-2</v>
      </c>
      <c r="D78" s="75">
        <f t="shared" si="2"/>
        <v>1</v>
      </c>
    </row>
    <row r="79" spans="1:4" x14ac:dyDescent="0.25">
      <c r="A79" s="143" t="s">
        <v>245</v>
      </c>
      <c r="B79" s="144">
        <v>0.5</v>
      </c>
      <c r="C79" s="144">
        <v>0.5</v>
      </c>
      <c r="D79" s="75">
        <f t="shared" si="2"/>
        <v>1</v>
      </c>
    </row>
    <row r="80" spans="1:4" x14ac:dyDescent="0.25">
      <c r="A80" s="143" t="s">
        <v>14</v>
      </c>
      <c r="B80" s="144">
        <v>0.8125</v>
      </c>
      <c r="C80" s="144">
        <v>0.1875</v>
      </c>
      <c r="D80" s="75">
        <f t="shared" si="2"/>
        <v>1</v>
      </c>
    </row>
    <row r="81" spans="1:4" x14ac:dyDescent="0.25">
      <c r="A81" s="143" t="s">
        <v>25</v>
      </c>
      <c r="B81" s="144">
        <v>0.89655172413793105</v>
      </c>
      <c r="C81" s="144">
        <v>0.10344827586206896</v>
      </c>
      <c r="D81" s="75">
        <f t="shared" si="2"/>
        <v>1</v>
      </c>
    </row>
    <row r="82" spans="1:4" x14ac:dyDescent="0.25">
      <c r="A82" s="115"/>
      <c r="B82" s="144"/>
      <c r="C82" s="144"/>
      <c r="D82" s="75"/>
    </row>
    <row r="83" spans="1:4" x14ac:dyDescent="0.25">
      <c r="A83" s="115"/>
      <c r="B83" s="144"/>
      <c r="C83" s="144"/>
      <c r="D83" s="75"/>
    </row>
    <row r="84" spans="1:4" x14ac:dyDescent="0.25">
      <c r="A84" s="115"/>
      <c r="B84" s="144"/>
      <c r="C84" s="144"/>
      <c r="D84" s="75"/>
    </row>
    <row r="85" spans="1:4" x14ac:dyDescent="0.25">
      <c r="A85" s="115"/>
      <c r="B85" s="144"/>
      <c r="C85" s="144"/>
      <c r="D85" s="75"/>
    </row>
    <row r="86" spans="1:4" x14ac:dyDescent="0.25">
      <c r="A86" s="115"/>
      <c r="B86" s="144"/>
      <c r="C86" s="144"/>
      <c r="D86" s="75"/>
    </row>
    <row r="87" spans="1:4" x14ac:dyDescent="0.25">
      <c r="A87" s="115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  <row r="100" spans="2:4" x14ac:dyDescent="0.25">
      <c r="B100" s="75"/>
      <c r="C100" s="75"/>
      <c r="D100" s="75"/>
    </row>
    <row r="101" spans="2:4" x14ac:dyDescent="0.25">
      <c r="B101" s="75"/>
      <c r="C101" s="75"/>
      <c r="D101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99"/>
  <sheetViews>
    <sheetView topLeftCell="A26" zoomScale="80" zoomScaleNormal="80" workbookViewId="0">
      <selection activeCell="AD35" sqref="AD35"/>
    </sheetView>
  </sheetViews>
  <sheetFormatPr defaultColWidth="9.140625" defaultRowHeight="15" x14ac:dyDescent="0.25"/>
  <cols>
    <col min="1" max="1" width="31" style="54" customWidth="1"/>
    <col min="2" max="16384" width="9.140625" style="54"/>
  </cols>
  <sheetData>
    <row r="1" spans="1:6" ht="15.75" x14ac:dyDescent="0.25">
      <c r="A1" s="80" t="s">
        <v>210</v>
      </c>
      <c r="F1" s="76" t="s">
        <v>629</v>
      </c>
    </row>
    <row r="4" spans="1:6" x14ac:dyDescent="0.25">
      <c r="A4" s="54" t="s">
        <v>154</v>
      </c>
      <c r="B4" s="54" t="s">
        <v>160</v>
      </c>
      <c r="C4" s="54" t="s">
        <v>161</v>
      </c>
      <c r="D4" s="54" t="s">
        <v>171</v>
      </c>
    </row>
    <row r="5" spans="1:6" x14ac:dyDescent="0.25">
      <c r="A5" s="143" t="s">
        <v>540</v>
      </c>
      <c r="B5" s="144">
        <v>0</v>
      </c>
      <c r="C5" s="144">
        <v>0.125</v>
      </c>
      <c r="D5" s="75">
        <f t="shared" ref="D5:D36" si="0">SUM(B5:C5)</f>
        <v>0.125</v>
      </c>
    </row>
    <row r="6" spans="1:6" x14ac:dyDescent="0.25">
      <c r="A6" s="143" t="s">
        <v>535</v>
      </c>
      <c r="B6" s="144">
        <v>0</v>
      </c>
      <c r="C6" s="144">
        <v>0.16666666666666666</v>
      </c>
      <c r="D6" s="75">
        <f t="shared" si="0"/>
        <v>0.16666666666666666</v>
      </c>
    </row>
    <row r="7" spans="1:6" x14ac:dyDescent="0.25">
      <c r="A7" s="143" t="s">
        <v>194</v>
      </c>
      <c r="B7" s="144">
        <v>0</v>
      </c>
      <c r="C7" s="144">
        <v>0.2</v>
      </c>
      <c r="D7" s="75">
        <f t="shared" si="0"/>
        <v>0.2</v>
      </c>
    </row>
    <row r="8" spans="1:6" x14ac:dyDescent="0.25">
      <c r="A8" s="143" t="s">
        <v>517</v>
      </c>
      <c r="B8" s="144">
        <v>0</v>
      </c>
      <c r="C8" s="144">
        <v>0.22222222222222221</v>
      </c>
      <c r="D8" s="75">
        <f t="shared" si="0"/>
        <v>0.22222222222222221</v>
      </c>
    </row>
    <row r="9" spans="1:6" x14ac:dyDescent="0.25">
      <c r="A9" s="143" t="s">
        <v>627</v>
      </c>
      <c r="B9" s="144">
        <v>0</v>
      </c>
      <c r="C9" s="144">
        <v>0.22222222222222221</v>
      </c>
      <c r="D9" s="75">
        <f t="shared" si="0"/>
        <v>0.22222222222222221</v>
      </c>
    </row>
    <row r="10" spans="1:6" x14ac:dyDescent="0.25">
      <c r="A10" s="143" t="s">
        <v>344</v>
      </c>
      <c r="B10" s="144">
        <v>0</v>
      </c>
      <c r="C10" s="144">
        <v>0.25</v>
      </c>
      <c r="D10" s="75">
        <f t="shared" si="0"/>
        <v>0.25</v>
      </c>
    </row>
    <row r="11" spans="1:6" x14ac:dyDescent="0.25">
      <c r="A11" s="143" t="s">
        <v>539</v>
      </c>
      <c r="B11" s="144">
        <v>0</v>
      </c>
      <c r="C11" s="144">
        <v>0.25</v>
      </c>
      <c r="D11" s="75">
        <f t="shared" si="0"/>
        <v>0.25</v>
      </c>
    </row>
    <row r="12" spans="1:6" x14ac:dyDescent="0.25">
      <c r="A12" s="143" t="s">
        <v>50</v>
      </c>
      <c r="B12" s="144">
        <v>6.25E-2</v>
      </c>
      <c r="C12" s="144">
        <v>0.1875</v>
      </c>
      <c r="D12" s="75">
        <f t="shared" si="0"/>
        <v>0.25</v>
      </c>
    </row>
    <row r="13" spans="1:6" x14ac:dyDescent="0.25">
      <c r="A13" s="143" t="s">
        <v>480</v>
      </c>
      <c r="B13" s="144">
        <v>0.18181818181818182</v>
      </c>
      <c r="C13" s="144">
        <v>9.0909090909090912E-2</v>
      </c>
      <c r="D13" s="75">
        <f t="shared" si="0"/>
        <v>0.27272727272727271</v>
      </c>
    </row>
    <row r="14" spans="1:6" x14ac:dyDescent="0.25">
      <c r="A14" s="143" t="s">
        <v>537</v>
      </c>
      <c r="B14" s="144">
        <v>0.14285714285714285</v>
      </c>
      <c r="C14" s="144">
        <v>0.14285714285714285</v>
      </c>
      <c r="D14" s="75">
        <f t="shared" si="0"/>
        <v>0.2857142857142857</v>
      </c>
    </row>
    <row r="15" spans="1:6" x14ac:dyDescent="0.25">
      <c r="A15" s="143" t="s">
        <v>468</v>
      </c>
      <c r="B15" s="144">
        <v>0.16666666666666666</v>
      </c>
      <c r="C15" s="144">
        <v>0.16666666666666666</v>
      </c>
      <c r="D15" s="75">
        <f t="shared" si="0"/>
        <v>0.33333333333333331</v>
      </c>
    </row>
    <row r="16" spans="1:6" x14ac:dyDescent="0.25">
      <c r="A16" s="143" t="s">
        <v>46</v>
      </c>
      <c r="B16" s="144">
        <v>9.0909090909090912E-2</v>
      </c>
      <c r="C16" s="144">
        <v>0.27272727272727271</v>
      </c>
      <c r="D16" s="75">
        <f t="shared" si="0"/>
        <v>0.36363636363636365</v>
      </c>
    </row>
    <row r="17" spans="1:4" x14ac:dyDescent="0.25">
      <c r="A17" s="143" t="s">
        <v>466</v>
      </c>
      <c r="B17" s="144">
        <v>0.2</v>
      </c>
      <c r="C17" s="144">
        <v>0.2</v>
      </c>
      <c r="D17" s="75">
        <f t="shared" si="0"/>
        <v>0.4</v>
      </c>
    </row>
    <row r="18" spans="1:4" x14ac:dyDescent="0.25">
      <c r="A18" s="143" t="s">
        <v>536</v>
      </c>
      <c r="B18" s="144">
        <v>0.1</v>
      </c>
      <c r="C18" s="144">
        <v>0.3</v>
      </c>
      <c r="D18" s="75">
        <f t="shared" si="0"/>
        <v>0.4</v>
      </c>
    </row>
    <row r="19" spans="1:4" x14ac:dyDescent="0.25">
      <c r="A19" s="143" t="s">
        <v>119</v>
      </c>
      <c r="B19" s="144">
        <v>0</v>
      </c>
      <c r="C19" s="144">
        <v>0.4</v>
      </c>
      <c r="D19" s="75">
        <f t="shared" si="0"/>
        <v>0.4</v>
      </c>
    </row>
    <row r="20" spans="1:4" x14ac:dyDescent="0.25">
      <c r="A20" s="143" t="s">
        <v>488</v>
      </c>
      <c r="B20" s="144">
        <v>0.2857142857142857</v>
      </c>
      <c r="C20" s="144">
        <v>0.14285714285714285</v>
      </c>
      <c r="D20" s="75">
        <f t="shared" si="0"/>
        <v>0.42857142857142855</v>
      </c>
    </row>
    <row r="21" spans="1:4" x14ac:dyDescent="0.25">
      <c r="A21" s="143" t="s">
        <v>485</v>
      </c>
      <c r="B21" s="144">
        <v>9.0909090909090912E-2</v>
      </c>
      <c r="C21" s="144">
        <v>0.36363636363636365</v>
      </c>
      <c r="D21" s="75">
        <f t="shared" si="0"/>
        <v>0.45454545454545459</v>
      </c>
    </row>
    <row r="22" spans="1:4" x14ac:dyDescent="0.25">
      <c r="A22" s="143" t="s">
        <v>44</v>
      </c>
      <c r="B22" s="144">
        <v>0.38461538461538464</v>
      </c>
      <c r="C22" s="144">
        <v>7.6923076923076927E-2</v>
      </c>
      <c r="D22" s="75">
        <f t="shared" si="0"/>
        <v>0.46153846153846156</v>
      </c>
    </row>
    <row r="23" spans="1:4" x14ac:dyDescent="0.25">
      <c r="A23" s="143" t="s">
        <v>19</v>
      </c>
      <c r="B23" s="144">
        <v>0.08</v>
      </c>
      <c r="C23" s="144">
        <v>0.4</v>
      </c>
      <c r="D23" s="75">
        <f t="shared" si="0"/>
        <v>0.48000000000000004</v>
      </c>
    </row>
    <row r="24" spans="1:4" x14ac:dyDescent="0.25">
      <c r="A24" s="143" t="s">
        <v>343</v>
      </c>
      <c r="B24" s="144">
        <v>0</v>
      </c>
      <c r="C24" s="144">
        <v>0.5</v>
      </c>
      <c r="D24" s="75">
        <f t="shared" si="0"/>
        <v>0.5</v>
      </c>
    </row>
    <row r="25" spans="1:4" x14ac:dyDescent="0.25">
      <c r="A25" s="143" t="s">
        <v>440</v>
      </c>
      <c r="B25" s="144">
        <v>0.375</v>
      </c>
      <c r="C25" s="144">
        <v>0.125</v>
      </c>
      <c r="D25" s="75">
        <f t="shared" si="0"/>
        <v>0.5</v>
      </c>
    </row>
    <row r="26" spans="1:4" x14ac:dyDescent="0.25">
      <c r="A26" s="143" t="s">
        <v>474</v>
      </c>
      <c r="B26" s="144">
        <v>0</v>
      </c>
      <c r="C26" s="144">
        <v>0.5</v>
      </c>
      <c r="D26" s="75">
        <f t="shared" si="0"/>
        <v>0.5</v>
      </c>
    </row>
    <row r="27" spans="1:4" x14ac:dyDescent="0.25">
      <c r="A27" s="143" t="s">
        <v>18</v>
      </c>
      <c r="B27" s="144">
        <v>0.15384615384615385</v>
      </c>
      <c r="C27" s="144">
        <v>0.34615384615384615</v>
      </c>
      <c r="D27" s="75">
        <f t="shared" si="0"/>
        <v>0.5</v>
      </c>
    </row>
    <row r="28" spans="1:4" x14ac:dyDescent="0.25">
      <c r="A28" s="143" t="s">
        <v>508</v>
      </c>
      <c r="B28" s="144">
        <v>0</v>
      </c>
      <c r="C28" s="144">
        <v>0.5</v>
      </c>
      <c r="D28" s="75">
        <f t="shared" si="0"/>
        <v>0.5</v>
      </c>
    </row>
    <row r="29" spans="1:4" x14ac:dyDescent="0.25">
      <c r="A29" s="143" t="s">
        <v>478</v>
      </c>
      <c r="B29" s="144">
        <v>0.125</v>
      </c>
      <c r="C29" s="144">
        <v>0.375</v>
      </c>
      <c r="D29" s="75">
        <f t="shared" si="0"/>
        <v>0.5</v>
      </c>
    </row>
    <row r="30" spans="1:4" x14ac:dyDescent="0.25">
      <c r="A30" s="143" t="s">
        <v>47</v>
      </c>
      <c r="B30" s="144">
        <v>0.33333333333333331</v>
      </c>
      <c r="C30" s="144">
        <v>0.22222222222222221</v>
      </c>
      <c r="D30" s="75">
        <f t="shared" si="0"/>
        <v>0.55555555555555558</v>
      </c>
    </row>
    <row r="31" spans="1:4" x14ac:dyDescent="0.25">
      <c r="A31" s="143" t="s">
        <v>516</v>
      </c>
      <c r="B31" s="144">
        <v>0.14285714285714285</v>
      </c>
      <c r="C31" s="144">
        <v>0.42857142857142855</v>
      </c>
      <c r="D31" s="75">
        <f t="shared" si="0"/>
        <v>0.5714285714285714</v>
      </c>
    </row>
    <row r="32" spans="1:4" x14ac:dyDescent="0.25">
      <c r="A32" s="143" t="s">
        <v>538</v>
      </c>
      <c r="B32" s="144">
        <v>0</v>
      </c>
      <c r="C32" s="144">
        <v>0.6</v>
      </c>
      <c r="D32" s="75">
        <f t="shared" si="0"/>
        <v>0.6</v>
      </c>
    </row>
    <row r="33" spans="1:4" x14ac:dyDescent="0.25">
      <c r="A33" s="143" t="s">
        <v>41</v>
      </c>
      <c r="B33" s="144">
        <v>0.2</v>
      </c>
      <c r="C33" s="144">
        <v>0.4</v>
      </c>
      <c r="D33" s="75">
        <f t="shared" si="0"/>
        <v>0.60000000000000009</v>
      </c>
    </row>
    <row r="34" spans="1:4" x14ac:dyDescent="0.25">
      <c r="A34" s="143" t="s">
        <v>531</v>
      </c>
      <c r="B34" s="144">
        <v>0.21428571428571427</v>
      </c>
      <c r="C34" s="144">
        <v>0.42857142857142855</v>
      </c>
      <c r="D34" s="75">
        <f t="shared" si="0"/>
        <v>0.64285714285714279</v>
      </c>
    </row>
    <row r="35" spans="1:4" x14ac:dyDescent="0.25">
      <c r="A35" s="143" t="s">
        <v>49</v>
      </c>
      <c r="B35" s="144">
        <v>0</v>
      </c>
      <c r="C35" s="144">
        <v>0.66666666666666663</v>
      </c>
      <c r="D35" s="75">
        <f t="shared" si="0"/>
        <v>0.66666666666666663</v>
      </c>
    </row>
    <row r="36" spans="1:4" x14ac:dyDescent="0.25">
      <c r="A36" s="143" t="s">
        <v>245</v>
      </c>
      <c r="B36" s="144">
        <v>0</v>
      </c>
      <c r="C36" s="144">
        <v>0.66666666666666663</v>
      </c>
      <c r="D36" s="75">
        <f t="shared" si="0"/>
        <v>0.66666666666666663</v>
      </c>
    </row>
    <row r="37" spans="1:4" x14ac:dyDescent="0.25">
      <c r="A37" s="143" t="s">
        <v>23</v>
      </c>
      <c r="B37" s="144">
        <v>0.31578947368421051</v>
      </c>
      <c r="C37" s="144">
        <v>0.39473684210526316</v>
      </c>
      <c r="D37" s="75">
        <f t="shared" ref="D37:D68" si="1">SUM(B37:C37)</f>
        <v>0.71052631578947367</v>
      </c>
    </row>
    <row r="38" spans="1:4" x14ac:dyDescent="0.25">
      <c r="A38" s="143" t="s">
        <v>513</v>
      </c>
      <c r="B38" s="144">
        <v>0.2857142857142857</v>
      </c>
      <c r="C38" s="144">
        <v>0.42857142857142855</v>
      </c>
      <c r="D38" s="75">
        <f t="shared" si="1"/>
        <v>0.71428571428571419</v>
      </c>
    </row>
    <row r="39" spans="1:4" x14ac:dyDescent="0.25">
      <c r="A39" s="143" t="s">
        <v>43</v>
      </c>
      <c r="B39" s="144">
        <v>0.3888888888888889</v>
      </c>
      <c r="C39" s="144">
        <v>0.33333333333333331</v>
      </c>
      <c r="D39" s="75">
        <f t="shared" si="1"/>
        <v>0.72222222222222221</v>
      </c>
    </row>
    <row r="40" spans="1:4" x14ac:dyDescent="0.25">
      <c r="A40" s="143" t="s">
        <v>467</v>
      </c>
      <c r="B40" s="144">
        <v>0.125</v>
      </c>
      <c r="C40" s="144">
        <v>0.625</v>
      </c>
      <c r="D40" s="75">
        <f t="shared" si="1"/>
        <v>0.75</v>
      </c>
    </row>
    <row r="41" spans="1:4" x14ac:dyDescent="0.25">
      <c r="A41" s="143" t="s">
        <v>16</v>
      </c>
      <c r="B41" s="144">
        <v>0.34482758620689657</v>
      </c>
      <c r="C41" s="144">
        <v>0.41379310344827586</v>
      </c>
      <c r="D41" s="75">
        <f t="shared" si="1"/>
        <v>0.75862068965517238</v>
      </c>
    </row>
    <row r="42" spans="1:4" x14ac:dyDescent="0.25">
      <c r="A42" s="143" t="s">
        <v>530</v>
      </c>
      <c r="B42" s="144">
        <v>0.2857142857142857</v>
      </c>
      <c r="C42" s="144">
        <v>0.47619047619047616</v>
      </c>
      <c r="D42" s="75">
        <f t="shared" si="1"/>
        <v>0.76190476190476186</v>
      </c>
    </row>
    <row r="43" spans="1:4" x14ac:dyDescent="0.25">
      <c r="A43" s="143" t="s">
        <v>34</v>
      </c>
      <c r="B43" s="144">
        <v>0.23529411764705882</v>
      </c>
      <c r="C43" s="144">
        <v>0.52941176470588236</v>
      </c>
      <c r="D43" s="75">
        <f t="shared" si="1"/>
        <v>0.76470588235294112</v>
      </c>
    </row>
    <row r="44" spans="1:4" x14ac:dyDescent="0.25">
      <c r="A44" s="143" t="s">
        <v>482</v>
      </c>
      <c r="B44" s="144">
        <v>0.17647058823529413</v>
      </c>
      <c r="C44" s="144">
        <v>0.58823529411764708</v>
      </c>
      <c r="D44" s="75">
        <f t="shared" si="1"/>
        <v>0.76470588235294124</v>
      </c>
    </row>
    <row r="45" spans="1:4" x14ac:dyDescent="0.25">
      <c r="A45" s="143" t="s">
        <v>544</v>
      </c>
      <c r="B45" s="144">
        <v>0.4</v>
      </c>
      <c r="C45" s="144">
        <v>0.4</v>
      </c>
      <c r="D45" s="75">
        <f t="shared" si="1"/>
        <v>0.8</v>
      </c>
    </row>
    <row r="46" spans="1:4" x14ac:dyDescent="0.25">
      <c r="A46" s="143" t="s">
        <v>534</v>
      </c>
      <c r="B46" s="144">
        <v>0.4</v>
      </c>
      <c r="C46" s="144">
        <v>0.4</v>
      </c>
      <c r="D46" s="75">
        <f t="shared" si="1"/>
        <v>0.8</v>
      </c>
    </row>
    <row r="47" spans="1:4" x14ac:dyDescent="0.25">
      <c r="A47" s="143" t="s">
        <v>29</v>
      </c>
      <c r="B47" s="144">
        <v>0.2</v>
      </c>
      <c r="C47" s="144">
        <v>0.6</v>
      </c>
      <c r="D47" s="75">
        <f t="shared" si="1"/>
        <v>0.8</v>
      </c>
    </row>
    <row r="48" spans="1:4" x14ac:dyDescent="0.25">
      <c r="A48" s="143" t="s">
        <v>532</v>
      </c>
      <c r="B48" s="144">
        <v>0</v>
      </c>
      <c r="C48" s="144">
        <v>0.8</v>
      </c>
      <c r="D48" s="75">
        <f t="shared" si="1"/>
        <v>0.8</v>
      </c>
    </row>
    <row r="49" spans="1:4" x14ac:dyDescent="0.25">
      <c r="A49" s="143" t="s">
        <v>27</v>
      </c>
      <c r="B49" s="144">
        <v>0.2</v>
      </c>
      <c r="C49" s="144">
        <v>0.6</v>
      </c>
      <c r="D49" s="75">
        <f t="shared" si="1"/>
        <v>0.8</v>
      </c>
    </row>
    <row r="50" spans="1:4" x14ac:dyDescent="0.25">
      <c r="A50" s="143" t="s">
        <v>490</v>
      </c>
      <c r="B50" s="144">
        <v>0.36363636363636365</v>
      </c>
      <c r="C50" s="144">
        <v>0.45454545454545453</v>
      </c>
      <c r="D50" s="75">
        <f t="shared" si="1"/>
        <v>0.81818181818181812</v>
      </c>
    </row>
    <row r="51" spans="1:4" x14ac:dyDescent="0.25">
      <c r="A51" s="143" t="s">
        <v>38</v>
      </c>
      <c r="B51" s="144">
        <v>0.54545454545454541</v>
      </c>
      <c r="C51" s="144">
        <v>0.30303030303030304</v>
      </c>
      <c r="D51" s="75">
        <f t="shared" si="1"/>
        <v>0.8484848484848484</v>
      </c>
    </row>
    <row r="52" spans="1:4" x14ac:dyDescent="0.25">
      <c r="A52" s="143" t="s">
        <v>51</v>
      </c>
      <c r="B52" s="144">
        <v>0.40740740740740738</v>
      </c>
      <c r="C52" s="144">
        <v>0.44444444444444442</v>
      </c>
      <c r="D52" s="75">
        <f t="shared" si="1"/>
        <v>0.85185185185185186</v>
      </c>
    </row>
    <row r="53" spans="1:4" x14ac:dyDescent="0.25">
      <c r="A53" s="143" t="s">
        <v>36</v>
      </c>
      <c r="B53" s="144">
        <v>0.5714285714285714</v>
      </c>
      <c r="C53" s="144">
        <v>0.2857142857142857</v>
      </c>
      <c r="D53" s="75">
        <f t="shared" si="1"/>
        <v>0.8571428571428571</v>
      </c>
    </row>
    <row r="54" spans="1:4" x14ac:dyDescent="0.25">
      <c r="A54" s="143" t="s">
        <v>37</v>
      </c>
      <c r="B54" s="144">
        <v>0.5</v>
      </c>
      <c r="C54" s="144">
        <v>0.35714285714285715</v>
      </c>
      <c r="D54" s="75">
        <f t="shared" si="1"/>
        <v>0.85714285714285721</v>
      </c>
    </row>
    <row r="55" spans="1:4" x14ac:dyDescent="0.25">
      <c r="A55" s="143" t="s">
        <v>52</v>
      </c>
      <c r="B55" s="144">
        <v>0.44827586206896552</v>
      </c>
      <c r="C55" s="144">
        <v>0.41379310344827586</v>
      </c>
      <c r="D55" s="75">
        <f t="shared" si="1"/>
        <v>0.86206896551724133</v>
      </c>
    </row>
    <row r="56" spans="1:4" x14ac:dyDescent="0.25">
      <c r="A56" s="143" t="s">
        <v>33</v>
      </c>
      <c r="B56" s="144">
        <v>0.32432432432432434</v>
      </c>
      <c r="C56" s="144">
        <v>0.54054054054054057</v>
      </c>
      <c r="D56" s="75">
        <f t="shared" si="1"/>
        <v>0.86486486486486491</v>
      </c>
    </row>
    <row r="57" spans="1:4" x14ac:dyDescent="0.25">
      <c r="A57" s="143" t="s">
        <v>20</v>
      </c>
      <c r="B57" s="144">
        <v>0.39622641509433965</v>
      </c>
      <c r="C57" s="144">
        <v>0.47169811320754718</v>
      </c>
      <c r="D57" s="75">
        <f t="shared" si="1"/>
        <v>0.86792452830188682</v>
      </c>
    </row>
    <row r="58" spans="1:4" x14ac:dyDescent="0.25">
      <c r="A58" s="143" t="s">
        <v>22</v>
      </c>
      <c r="B58" s="144">
        <v>0.61290322580645162</v>
      </c>
      <c r="C58" s="144">
        <v>0.25806451612903225</v>
      </c>
      <c r="D58" s="75">
        <f t="shared" si="1"/>
        <v>0.87096774193548387</v>
      </c>
    </row>
    <row r="59" spans="1:4" x14ac:dyDescent="0.25">
      <c r="A59" s="143" t="s">
        <v>341</v>
      </c>
      <c r="B59" s="144">
        <v>0.5</v>
      </c>
      <c r="C59" s="144">
        <v>0.375</v>
      </c>
      <c r="D59" s="75">
        <f t="shared" si="1"/>
        <v>0.875</v>
      </c>
    </row>
    <row r="60" spans="1:4" x14ac:dyDescent="0.25">
      <c r="A60" s="143" t="s">
        <v>533</v>
      </c>
      <c r="B60" s="144">
        <v>0.5</v>
      </c>
      <c r="C60" s="144">
        <v>0.375</v>
      </c>
      <c r="D60" s="75">
        <f t="shared" si="1"/>
        <v>0.875</v>
      </c>
    </row>
    <row r="61" spans="1:4" x14ac:dyDescent="0.25">
      <c r="A61" s="143" t="s">
        <v>35</v>
      </c>
      <c r="B61" s="144">
        <v>0.33333333333333331</v>
      </c>
      <c r="C61" s="144">
        <v>0.55555555555555558</v>
      </c>
      <c r="D61" s="75">
        <f t="shared" si="1"/>
        <v>0.88888888888888884</v>
      </c>
    </row>
    <row r="62" spans="1:4" x14ac:dyDescent="0.25">
      <c r="A62" s="143" t="s">
        <v>25</v>
      </c>
      <c r="B62" s="144">
        <v>0.44827586206896552</v>
      </c>
      <c r="C62" s="144">
        <v>0.44827586206896552</v>
      </c>
      <c r="D62" s="75">
        <f t="shared" si="1"/>
        <v>0.89655172413793105</v>
      </c>
    </row>
    <row r="63" spans="1:4" x14ac:dyDescent="0.25">
      <c r="A63" s="143" t="s">
        <v>441</v>
      </c>
      <c r="B63" s="144">
        <v>0.7</v>
      </c>
      <c r="C63" s="144">
        <v>0.2</v>
      </c>
      <c r="D63" s="75">
        <f t="shared" si="1"/>
        <v>0.89999999999999991</v>
      </c>
    </row>
    <row r="64" spans="1:4" x14ac:dyDescent="0.25">
      <c r="A64" s="143" t="s">
        <v>542</v>
      </c>
      <c r="B64" s="144">
        <v>0.2</v>
      </c>
      <c r="C64" s="144">
        <v>0.7</v>
      </c>
      <c r="D64" s="75">
        <f t="shared" si="1"/>
        <v>0.89999999999999991</v>
      </c>
    </row>
    <row r="65" spans="1:4" x14ac:dyDescent="0.25">
      <c r="A65" s="143" t="s">
        <v>529</v>
      </c>
      <c r="B65" s="144">
        <v>0.3</v>
      </c>
      <c r="C65" s="144">
        <v>0.6</v>
      </c>
      <c r="D65" s="75">
        <f t="shared" si="1"/>
        <v>0.89999999999999991</v>
      </c>
    </row>
    <row r="66" spans="1:4" x14ac:dyDescent="0.25">
      <c r="A66" s="143" t="s">
        <v>244</v>
      </c>
      <c r="B66" s="144">
        <v>0.4</v>
      </c>
      <c r="C66" s="144">
        <v>0.5</v>
      </c>
      <c r="D66" s="75">
        <f t="shared" si="1"/>
        <v>0.9</v>
      </c>
    </row>
    <row r="67" spans="1:4" x14ac:dyDescent="0.25">
      <c r="A67" s="143" t="s">
        <v>21</v>
      </c>
      <c r="B67" s="144">
        <v>0.5</v>
      </c>
      <c r="C67" s="144">
        <v>0.40909090909090912</v>
      </c>
      <c r="D67" s="75">
        <f t="shared" si="1"/>
        <v>0.90909090909090917</v>
      </c>
    </row>
    <row r="68" spans="1:4" x14ac:dyDescent="0.25">
      <c r="A68" s="143" t="s">
        <v>15</v>
      </c>
      <c r="B68" s="144">
        <v>0.5423728813559322</v>
      </c>
      <c r="C68" s="144">
        <v>0.3728813559322034</v>
      </c>
      <c r="D68" s="75">
        <f t="shared" si="1"/>
        <v>0.9152542372881356</v>
      </c>
    </row>
    <row r="69" spans="1:4" x14ac:dyDescent="0.25">
      <c r="A69" s="143" t="s">
        <v>626</v>
      </c>
      <c r="B69" s="144">
        <v>0.44</v>
      </c>
      <c r="C69" s="144">
        <v>0.48</v>
      </c>
      <c r="D69" s="75">
        <f t="shared" ref="D69:D81" si="2">SUM(B69:C69)</f>
        <v>0.91999999999999993</v>
      </c>
    </row>
    <row r="70" spans="1:4" x14ac:dyDescent="0.25">
      <c r="A70" s="143" t="s">
        <v>26</v>
      </c>
      <c r="B70" s="144">
        <v>0.68</v>
      </c>
      <c r="C70" s="144">
        <v>0.24</v>
      </c>
      <c r="D70" s="75">
        <f t="shared" si="2"/>
        <v>0.92</v>
      </c>
    </row>
    <row r="71" spans="1:4" x14ac:dyDescent="0.25">
      <c r="A71" s="143" t="s">
        <v>28</v>
      </c>
      <c r="B71" s="144">
        <v>0.76923076923076927</v>
      </c>
      <c r="C71" s="144">
        <v>0.15384615384615385</v>
      </c>
      <c r="D71" s="75">
        <f t="shared" si="2"/>
        <v>0.92307692307692313</v>
      </c>
    </row>
    <row r="72" spans="1:4" x14ac:dyDescent="0.25">
      <c r="A72" s="143" t="s">
        <v>54</v>
      </c>
      <c r="B72" s="144">
        <v>0.5</v>
      </c>
      <c r="C72" s="144">
        <v>0.4375</v>
      </c>
      <c r="D72" s="75">
        <f t="shared" si="2"/>
        <v>0.9375</v>
      </c>
    </row>
    <row r="73" spans="1:4" x14ac:dyDescent="0.25">
      <c r="A73" s="143" t="s">
        <v>30</v>
      </c>
      <c r="B73" s="144">
        <v>0.56862745098039214</v>
      </c>
      <c r="C73" s="144">
        <v>0.39215686274509803</v>
      </c>
      <c r="D73" s="75">
        <f t="shared" si="2"/>
        <v>0.96078431372549011</v>
      </c>
    </row>
    <row r="74" spans="1:4" x14ac:dyDescent="0.25">
      <c r="A74" s="143" t="s">
        <v>48</v>
      </c>
      <c r="B74" s="144">
        <v>0.48148148148148145</v>
      </c>
      <c r="C74" s="144">
        <v>0.48148148148148145</v>
      </c>
      <c r="D74" s="75">
        <f t="shared" si="2"/>
        <v>0.96296296296296291</v>
      </c>
    </row>
    <row r="75" spans="1:4" x14ac:dyDescent="0.25">
      <c r="A75" s="143" t="s">
        <v>31</v>
      </c>
      <c r="B75" s="144">
        <v>0.53846153846153844</v>
      </c>
      <c r="C75" s="144">
        <v>0.46153846153846156</v>
      </c>
      <c r="D75" s="75">
        <f t="shared" si="2"/>
        <v>1</v>
      </c>
    </row>
    <row r="76" spans="1:4" x14ac:dyDescent="0.25">
      <c r="A76" s="143" t="s">
        <v>55</v>
      </c>
      <c r="B76" s="144">
        <v>0.42857142857142855</v>
      </c>
      <c r="C76" s="144">
        <v>0.5714285714285714</v>
      </c>
      <c r="D76" s="75">
        <f t="shared" si="2"/>
        <v>1</v>
      </c>
    </row>
    <row r="77" spans="1:4" x14ac:dyDescent="0.25">
      <c r="A77" s="143" t="s">
        <v>543</v>
      </c>
      <c r="B77" s="144">
        <v>0.33333333333333331</v>
      </c>
      <c r="C77" s="144">
        <v>0.66666666666666663</v>
      </c>
      <c r="D77" s="75">
        <f t="shared" si="2"/>
        <v>1</v>
      </c>
    </row>
    <row r="78" spans="1:4" x14ac:dyDescent="0.25">
      <c r="A78" s="143" t="s">
        <v>246</v>
      </c>
      <c r="B78" s="144">
        <v>0.5</v>
      </c>
      <c r="C78" s="144">
        <v>0.5</v>
      </c>
      <c r="D78" s="75">
        <f t="shared" si="2"/>
        <v>1</v>
      </c>
    </row>
    <row r="79" spans="1:4" x14ac:dyDescent="0.25">
      <c r="A79" s="143" t="s">
        <v>541</v>
      </c>
      <c r="B79" s="144">
        <v>0.33333333333333331</v>
      </c>
      <c r="C79" s="144">
        <v>0.66666666666666663</v>
      </c>
      <c r="D79" s="75">
        <f t="shared" si="2"/>
        <v>1</v>
      </c>
    </row>
    <row r="80" spans="1:4" x14ac:dyDescent="0.25">
      <c r="A80" s="143" t="s">
        <v>136</v>
      </c>
      <c r="B80" s="144">
        <v>0.54545454545454541</v>
      </c>
      <c r="C80" s="144">
        <v>0.45454545454545453</v>
      </c>
      <c r="D80" s="75">
        <f t="shared" si="2"/>
        <v>1</v>
      </c>
    </row>
    <row r="81" spans="1:4" x14ac:dyDescent="0.25">
      <c r="A81" s="143" t="s">
        <v>14</v>
      </c>
      <c r="B81" s="144">
        <v>0.4375</v>
      </c>
      <c r="C81" s="144">
        <v>0.5625</v>
      </c>
      <c r="D81" s="75">
        <f t="shared" si="2"/>
        <v>1</v>
      </c>
    </row>
    <row r="82" spans="1:4" x14ac:dyDescent="0.25">
      <c r="A82" s="116"/>
      <c r="B82" s="144"/>
      <c r="C82" s="144"/>
      <c r="D82" s="75"/>
    </row>
    <row r="83" spans="1:4" x14ac:dyDescent="0.25">
      <c r="A83" s="116"/>
      <c r="B83" s="144"/>
      <c r="C83" s="144"/>
      <c r="D83" s="75"/>
    </row>
    <row r="84" spans="1:4" x14ac:dyDescent="0.25">
      <c r="A84" s="116"/>
      <c r="B84" s="144"/>
      <c r="C84" s="144"/>
      <c r="D84" s="75"/>
    </row>
    <row r="85" spans="1:4" x14ac:dyDescent="0.25">
      <c r="A85" s="116"/>
      <c r="B85" s="144"/>
      <c r="C85" s="144"/>
      <c r="D85" s="75"/>
    </row>
    <row r="86" spans="1:4" x14ac:dyDescent="0.25">
      <c r="A86" s="116"/>
      <c r="B86" s="144"/>
      <c r="C86" s="144"/>
      <c r="D86" s="75"/>
    </row>
    <row r="87" spans="1:4" x14ac:dyDescent="0.25">
      <c r="A87" s="116"/>
      <c r="B87" s="144"/>
      <c r="C87" s="144"/>
      <c r="D87" s="75"/>
    </row>
    <row r="88" spans="1:4" x14ac:dyDescent="0.25">
      <c r="B88" s="75"/>
      <c r="C88" s="75"/>
      <c r="D88" s="75"/>
    </row>
    <row r="89" spans="1:4" x14ac:dyDescent="0.25">
      <c r="B89" s="75"/>
      <c r="C89" s="75"/>
      <c r="D89" s="75"/>
    </row>
    <row r="90" spans="1:4" x14ac:dyDescent="0.25">
      <c r="B90" s="75"/>
      <c r="C90" s="75"/>
      <c r="D90" s="75"/>
    </row>
    <row r="91" spans="1:4" x14ac:dyDescent="0.25">
      <c r="B91" s="75"/>
      <c r="C91" s="75"/>
      <c r="D91" s="75"/>
    </row>
    <row r="92" spans="1:4" x14ac:dyDescent="0.25">
      <c r="B92" s="75"/>
      <c r="C92" s="75"/>
      <c r="D92" s="75"/>
    </row>
    <row r="93" spans="1:4" x14ac:dyDescent="0.25">
      <c r="B93" s="75"/>
      <c r="C93" s="75"/>
      <c r="D93" s="75"/>
    </row>
    <row r="94" spans="1:4" x14ac:dyDescent="0.25">
      <c r="B94" s="75"/>
      <c r="C94" s="75"/>
      <c r="D94" s="75"/>
    </row>
    <row r="95" spans="1:4" x14ac:dyDescent="0.25">
      <c r="B95" s="75"/>
      <c r="C95" s="75"/>
      <c r="D95" s="75"/>
    </row>
    <row r="96" spans="1:4" x14ac:dyDescent="0.25">
      <c r="B96" s="75"/>
      <c r="C96" s="75"/>
      <c r="D96" s="75"/>
    </row>
    <row r="97" spans="2:4" x14ac:dyDescent="0.25">
      <c r="B97" s="75"/>
      <c r="C97" s="75"/>
      <c r="D97" s="75"/>
    </row>
    <row r="98" spans="2:4" x14ac:dyDescent="0.25">
      <c r="B98" s="75"/>
      <c r="C98" s="75"/>
      <c r="D98" s="75"/>
    </row>
    <row r="99" spans="2:4" x14ac:dyDescent="0.25">
      <c r="B99" s="75"/>
      <c r="C99" s="75"/>
      <c r="D99" s="75"/>
    </row>
  </sheetData>
  <sortState ref="A5:D81">
    <sortCondition ref="D5:D81"/>
    <sortCondition descending="1" ref="A5:A81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220"/>
  <sheetViews>
    <sheetView zoomScale="87" workbookViewId="0">
      <selection activeCell="O26" sqref="O26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18" ht="49.5" customHeight="1" thickTop="1" thickBot="1" x14ac:dyDescent="0.3">
      <c r="A1" s="81" t="s">
        <v>210</v>
      </c>
      <c r="B1" s="77"/>
      <c r="C1" s="234" t="s">
        <v>178</v>
      </c>
      <c r="D1" s="234"/>
      <c r="E1" s="234"/>
      <c r="F1" s="234"/>
      <c r="G1" s="234"/>
      <c r="H1" s="234"/>
    </row>
    <row r="2" spans="1:18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18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18" ht="15.75" thickBot="1" x14ac:dyDescent="0.3">
      <c r="C4" s="233" t="s">
        <v>173</v>
      </c>
      <c r="D4" s="233"/>
      <c r="E4" s="233"/>
      <c r="F4" s="233"/>
      <c r="G4" s="233"/>
      <c r="H4" s="233"/>
      <c r="M4"/>
      <c r="N4"/>
      <c r="O4"/>
      <c r="P4"/>
      <c r="Q4"/>
      <c r="R4"/>
    </row>
    <row r="5" spans="1:18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  <c r="M5"/>
      <c r="N5"/>
      <c r="O5"/>
      <c r="P5"/>
      <c r="Q5"/>
      <c r="R5"/>
    </row>
    <row r="6" spans="1:18" ht="15" customHeight="1" x14ac:dyDescent="0.25">
      <c r="B6" s="223" t="s">
        <v>13</v>
      </c>
      <c r="C6" s="139" t="s">
        <v>14</v>
      </c>
      <c r="D6" s="62">
        <v>0.5</v>
      </c>
      <c r="E6" s="62">
        <v>0.3125</v>
      </c>
      <c r="F6" s="62">
        <v>6.25E-2</v>
      </c>
      <c r="G6" s="62">
        <v>0.125</v>
      </c>
      <c r="H6" s="63">
        <v>0</v>
      </c>
      <c r="M6"/>
      <c r="N6"/>
      <c r="O6"/>
      <c r="P6"/>
      <c r="Q6"/>
      <c r="R6"/>
    </row>
    <row r="7" spans="1:18" x14ac:dyDescent="0.25">
      <c r="B7" s="224"/>
      <c r="C7" s="141" t="s">
        <v>15</v>
      </c>
      <c r="D7" s="64">
        <v>0.64406779661016944</v>
      </c>
      <c r="E7" s="64">
        <v>0.30508474576271188</v>
      </c>
      <c r="F7" s="64">
        <v>5.0847457627118647E-2</v>
      </c>
      <c r="G7" s="64">
        <v>0</v>
      </c>
      <c r="H7" s="65">
        <v>0</v>
      </c>
      <c r="M7"/>
      <c r="N7"/>
      <c r="O7"/>
      <c r="P7"/>
      <c r="Q7"/>
      <c r="R7"/>
    </row>
    <row r="8" spans="1:18" x14ac:dyDescent="0.25">
      <c r="B8" s="224"/>
      <c r="C8" s="141" t="s">
        <v>16</v>
      </c>
      <c r="D8" s="64">
        <v>0.55172413793103448</v>
      </c>
      <c r="E8" s="64">
        <v>0.34482758620689657</v>
      </c>
      <c r="F8" s="64">
        <v>6.8965517241379309E-2</v>
      </c>
      <c r="G8" s="64">
        <v>0</v>
      </c>
      <c r="H8" s="65">
        <v>3.4482758620689655E-2</v>
      </c>
      <c r="M8"/>
      <c r="N8"/>
      <c r="O8"/>
      <c r="P8"/>
      <c r="Q8"/>
      <c r="R8"/>
    </row>
    <row r="9" spans="1:18" x14ac:dyDescent="0.25">
      <c r="B9" s="224"/>
      <c r="C9" s="141" t="s">
        <v>529</v>
      </c>
      <c r="D9" s="64">
        <v>0.4</v>
      </c>
      <c r="E9" s="64">
        <v>0.4</v>
      </c>
      <c r="F9" s="64">
        <v>0.2</v>
      </c>
      <c r="G9" s="64">
        <v>0</v>
      </c>
      <c r="H9" s="65">
        <v>0</v>
      </c>
      <c r="M9"/>
      <c r="N9"/>
      <c r="O9"/>
      <c r="P9"/>
      <c r="Q9"/>
      <c r="R9"/>
    </row>
    <row r="10" spans="1:18" x14ac:dyDescent="0.25">
      <c r="B10" s="224"/>
      <c r="C10" s="141" t="s">
        <v>17</v>
      </c>
      <c r="D10" s="64">
        <v>0.6</v>
      </c>
      <c r="E10" s="64">
        <v>0.36</v>
      </c>
      <c r="F10" s="64">
        <v>0.04</v>
      </c>
      <c r="G10" s="64">
        <v>0</v>
      </c>
      <c r="H10" s="65">
        <v>0</v>
      </c>
      <c r="M10"/>
      <c r="N10"/>
      <c r="O10"/>
      <c r="P10"/>
      <c r="Q10"/>
      <c r="R10"/>
    </row>
    <row r="11" spans="1:18" x14ac:dyDescent="0.25">
      <c r="B11" s="224"/>
      <c r="C11" s="141" t="s">
        <v>18</v>
      </c>
      <c r="D11" s="64">
        <v>0.53846153846153844</v>
      </c>
      <c r="E11" s="64">
        <v>0.19230769230769232</v>
      </c>
      <c r="F11" s="64">
        <v>0.19230769230769232</v>
      </c>
      <c r="G11" s="64">
        <v>7.6923076923076927E-2</v>
      </c>
      <c r="H11" s="65">
        <v>0</v>
      </c>
      <c r="M11"/>
      <c r="N11"/>
      <c r="O11"/>
      <c r="P11"/>
      <c r="Q11"/>
      <c r="R11"/>
    </row>
    <row r="12" spans="1:18" x14ac:dyDescent="0.25">
      <c r="B12" s="224"/>
      <c r="C12" s="141" t="s">
        <v>530</v>
      </c>
      <c r="D12" s="64">
        <v>0.19047619047619047</v>
      </c>
      <c r="E12" s="64">
        <v>0.23809523809523808</v>
      </c>
      <c r="F12" s="64">
        <v>0.52380952380952384</v>
      </c>
      <c r="G12" s="64">
        <v>4.7619047619047616E-2</v>
      </c>
      <c r="H12" s="65">
        <v>0</v>
      </c>
      <c r="M12"/>
      <c r="N12"/>
      <c r="O12"/>
      <c r="P12"/>
      <c r="Q12"/>
      <c r="R12"/>
    </row>
    <row r="13" spans="1:18" x14ac:dyDescent="0.25">
      <c r="B13" s="224"/>
      <c r="C13" s="141" t="s">
        <v>19</v>
      </c>
      <c r="D13" s="64">
        <v>0.56000000000000005</v>
      </c>
      <c r="E13" s="64">
        <v>0.24</v>
      </c>
      <c r="F13" s="64">
        <v>0.2</v>
      </c>
      <c r="G13" s="64">
        <v>0</v>
      </c>
      <c r="H13" s="65">
        <v>0</v>
      </c>
      <c r="M13"/>
      <c r="N13"/>
      <c r="O13"/>
      <c r="P13"/>
      <c r="Q13"/>
      <c r="R13"/>
    </row>
    <row r="14" spans="1:18" x14ac:dyDescent="0.25">
      <c r="B14" s="224"/>
      <c r="C14" s="141" t="s">
        <v>20</v>
      </c>
      <c r="D14" s="64">
        <v>0.52830188679245282</v>
      </c>
      <c r="E14" s="64">
        <v>0.41509433962264153</v>
      </c>
      <c r="F14" s="64">
        <v>5.6603773584905662E-2</v>
      </c>
      <c r="G14" s="64">
        <v>0</v>
      </c>
      <c r="H14" s="65">
        <v>0</v>
      </c>
      <c r="M14"/>
      <c r="N14"/>
      <c r="O14"/>
      <c r="P14"/>
      <c r="Q14"/>
      <c r="R14"/>
    </row>
    <row r="15" spans="1:18" x14ac:dyDescent="0.25">
      <c r="B15" s="224"/>
      <c r="C15" s="141" t="s">
        <v>21</v>
      </c>
      <c r="D15" s="64">
        <v>0.70454545454545459</v>
      </c>
      <c r="E15" s="64">
        <v>0.25</v>
      </c>
      <c r="F15" s="64">
        <v>4.5454545454545456E-2</v>
      </c>
      <c r="G15" s="64">
        <v>0</v>
      </c>
      <c r="H15" s="65">
        <v>0</v>
      </c>
      <c r="M15"/>
      <c r="N15"/>
      <c r="O15"/>
      <c r="P15"/>
      <c r="Q15"/>
      <c r="R15"/>
    </row>
    <row r="16" spans="1:18" x14ac:dyDescent="0.25">
      <c r="B16" s="224"/>
      <c r="C16" s="141" t="s">
        <v>22</v>
      </c>
      <c r="D16" s="64">
        <v>0.77419354838709675</v>
      </c>
      <c r="E16" s="64">
        <v>0.16129032258064516</v>
      </c>
      <c r="F16" s="64">
        <v>6.4516129032258063E-2</v>
      </c>
      <c r="G16" s="64">
        <v>0</v>
      </c>
      <c r="H16" s="65">
        <v>0</v>
      </c>
      <c r="M16"/>
      <c r="N16"/>
      <c r="O16"/>
      <c r="P16"/>
      <c r="Q16"/>
      <c r="R16"/>
    </row>
    <row r="17" spans="2:18" ht="15.75" thickBot="1" x14ac:dyDescent="0.3">
      <c r="B17" s="225"/>
      <c r="C17" s="146" t="s">
        <v>23</v>
      </c>
      <c r="D17" s="66">
        <v>0.65789473684210531</v>
      </c>
      <c r="E17" s="66">
        <v>0.23684210526315788</v>
      </c>
      <c r="F17" s="66">
        <v>5.2631578947368418E-2</v>
      </c>
      <c r="G17" s="66">
        <v>2.6315789473684209E-2</v>
      </c>
      <c r="H17" s="67">
        <v>2.6315789473684209E-2</v>
      </c>
      <c r="M17"/>
      <c r="N17"/>
      <c r="O17"/>
      <c r="P17"/>
      <c r="Q17"/>
      <c r="R17"/>
    </row>
    <row r="18" spans="2:18" ht="15" customHeight="1" x14ac:dyDescent="0.25">
      <c r="B18" s="220" t="s">
        <v>24</v>
      </c>
      <c r="C18" s="59" t="s">
        <v>25</v>
      </c>
      <c r="D18" s="68">
        <v>0.73333333333333328</v>
      </c>
      <c r="E18" s="68">
        <v>0.23333333333333334</v>
      </c>
      <c r="F18" s="68">
        <v>3.3333333333333333E-2</v>
      </c>
      <c r="G18" s="68">
        <v>0</v>
      </c>
      <c r="H18" s="69">
        <v>0</v>
      </c>
      <c r="M18"/>
      <c r="N18"/>
      <c r="O18"/>
      <c r="P18"/>
      <c r="Q18"/>
      <c r="R18"/>
    </row>
    <row r="19" spans="2:18" x14ac:dyDescent="0.25">
      <c r="B19" s="221"/>
      <c r="C19" s="60" t="s">
        <v>26</v>
      </c>
      <c r="D19" s="70">
        <v>0.73076923076923073</v>
      </c>
      <c r="E19" s="70">
        <v>0.26923076923076922</v>
      </c>
      <c r="F19" s="70">
        <v>0</v>
      </c>
      <c r="G19" s="70">
        <v>0</v>
      </c>
      <c r="H19" s="71">
        <v>0</v>
      </c>
      <c r="M19"/>
      <c r="N19"/>
      <c r="O19"/>
      <c r="P19"/>
      <c r="Q19"/>
      <c r="R19"/>
    </row>
    <row r="20" spans="2:18" x14ac:dyDescent="0.25">
      <c r="B20" s="221"/>
      <c r="C20" s="60" t="s">
        <v>531</v>
      </c>
      <c r="D20" s="70">
        <v>0.23076923076923078</v>
      </c>
      <c r="E20" s="70">
        <v>0.53846153846153844</v>
      </c>
      <c r="F20" s="70">
        <v>0.23076923076923078</v>
      </c>
      <c r="G20" s="70">
        <v>0</v>
      </c>
      <c r="H20" s="71">
        <v>0</v>
      </c>
      <c r="M20"/>
      <c r="N20"/>
      <c r="O20"/>
      <c r="P20"/>
      <c r="Q20"/>
      <c r="R20"/>
    </row>
    <row r="21" spans="2:18" x14ac:dyDescent="0.25">
      <c r="B21" s="221"/>
      <c r="C21" s="60" t="s">
        <v>27</v>
      </c>
      <c r="D21" s="70">
        <v>0.66666666666666663</v>
      </c>
      <c r="E21" s="70">
        <v>0.26666666666666666</v>
      </c>
      <c r="F21" s="70">
        <v>6.6666666666666666E-2</v>
      </c>
      <c r="G21" s="70">
        <v>0</v>
      </c>
      <c r="H21" s="71">
        <v>0</v>
      </c>
      <c r="M21"/>
      <c r="N21"/>
      <c r="O21"/>
      <c r="P21"/>
      <c r="Q21"/>
      <c r="R21"/>
    </row>
    <row r="22" spans="2:18" x14ac:dyDescent="0.25">
      <c r="B22" s="221"/>
      <c r="C22" s="60" t="s">
        <v>28</v>
      </c>
      <c r="D22" s="70">
        <v>0.5714285714285714</v>
      </c>
      <c r="E22" s="70">
        <v>0.35714285714285715</v>
      </c>
      <c r="F22" s="70">
        <v>7.1428571428571425E-2</v>
      </c>
      <c r="G22" s="70">
        <v>0</v>
      </c>
      <c r="H22" s="71">
        <v>0</v>
      </c>
      <c r="M22"/>
      <c r="N22"/>
      <c r="O22"/>
      <c r="P22"/>
      <c r="Q22"/>
      <c r="R22"/>
    </row>
    <row r="23" spans="2:18" x14ac:dyDescent="0.25">
      <c r="B23" s="221"/>
      <c r="C23" s="60" t="s">
        <v>532</v>
      </c>
      <c r="D23" s="70">
        <v>0</v>
      </c>
      <c r="E23" s="70">
        <v>0.6</v>
      </c>
      <c r="F23" s="70">
        <v>0.2</v>
      </c>
      <c r="G23" s="70">
        <v>0.2</v>
      </c>
      <c r="H23" s="71">
        <v>0</v>
      </c>
      <c r="M23"/>
      <c r="N23"/>
      <c r="O23"/>
      <c r="P23"/>
      <c r="Q23"/>
      <c r="R23"/>
    </row>
    <row r="24" spans="2:18" x14ac:dyDescent="0.25">
      <c r="B24" s="221"/>
      <c r="C24" s="60" t="s">
        <v>244</v>
      </c>
      <c r="D24" s="70">
        <v>0.1</v>
      </c>
      <c r="E24" s="70">
        <v>0.7</v>
      </c>
      <c r="F24" s="70">
        <v>0.2</v>
      </c>
      <c r="G24" s="70">
        <v>0</v>
      </c>
      <c r="H24" s="71">
        <v>0</v>
      </c>
      <c r="M24"/>
      <c r="N24"/>
      <c r="O24"/>
      <c r="P24"/>
      <c r="Q24"/>
      <c r="R24"/>
    </row>
    <row r="25" spans="2:18" x14ac:dyDescent="0.25">
      <c r="B25" s="221"/>
      <c r="C25" s="60" t="s">
        <v>29</v>
      </c>
      <c r="D25" s="70">
        <v>0.4</v>
      </c>
      <c r="E25" s="70">
        <v>0.46666666666666667</v>
      </c>
      <c r="F25" s="70">
        <v>0.13333333333333333</v>
      </c>
      <c r="G25" s="70">
        <v>0</v>
      </c>
      <c r="H25" s="71">
        <v>0</v>
      </c>
      <c r="M25"/>
      <c r="N25"/>
      <c r="O25"/>
      <c r="P25"/>
      <c r="Q25"/>
      <c r="R25"/>
    </row>
    <row r="26" spans="2:18" x14ac:dyDescent="0.25">
      <c r="B26" s="221"/>
      <c r="C26" s="60" t="s">
        <v>30</v>
      </c>
      <c r="D26" s="70">
        <v>0.76</v>
      </c>
      <c r="E26" s="70">
        <v>0.2</v>
      </c>
      <c r="F26" s="70">
        <v>0.04</v>
      </c>
      <c r="G26" s="70">
        <v>0</v>
      </c>
      <c r="H26" s="71">
        <v>0</v>
      </c>
      <c r="M26"/>
      <c r="N26"/>
      <c r="O26"/>
      <c r="P26"/>
      <c r="Q26"/>
      <c r="R26"/>
    </row>
    <row r="27" spans="2:18" x14ac:dyDescent="0.25">
      <c r="B27" s="221"/>
      <c r="C27" s="60" t="s">
        <v>533</v>
      </c>
      <c r="D27" s="70">
        <v>0.5</v>
      </c>
      <c r="E27" s="70">
        <v>0.375</v>
      </c>
      <c r="F27" s="70">
        <v>0.125</v>
      </c>
      <c r="G27" s="70">
        <v>0</v>
      </c>
      <c r="H27" s="71">
        <v>0</v>
      </c>
      <c r="M27"/>
      <c r="N27"/>
      <c r="O27"/>
      <c r="P27"/>
      <c r="Q27"/>
      <c r="R27"/>
    </row>
    <row r="28" spans="2:18" x14ac:dyDescent="0.25">
      <c r="B28" s="221"/>
      <c r="C28" s="60" t="s">
        <v>31</v>
      </c>
      <c r="D28" s="70">
        <v>0.38461538461538464</v>
      </c>
      <c r="E28" s="70">
        <v>0.38461538461538464</v>
      </c>
      <c r="F28" s="70">
        <v>0.15384615384615385</v>
      </c>
      <c r="G28" s="70">
        <v>7.6923076923076927E-2</v>
      </c>
      <c r="H28" s="71">
        <v>0</v>
      </c>
      <c r="M28"/>
      <c r="N28"/>
      <c r="O28"/>
      <c r="P28"/>
      <c r="Q28"/>
      <c r="R28"/>
    </row>
    <row r="29" spans="2:18" x14ac:dyDescent="0.25">
      <c r="B29" s="221"/>
      <c r="C29" s="93" t="s">
        <v>440</v>
      </c>
      <c r="D29" s="70">
        <v>0.375</v>
      </c>
      <c r="E29" s="70">
        <v>0.375</v>
      </c>
      <c r="F29" s="70">
        <v>0.25</v>
      </c>
      <c r="G29" s="70">
        <v>0</v>
      </c>
      <c r="H29" s="71">
        <v>0</v>
      </c>
      <c r="K29" s="132"/>
      <c r="M29"/>
      <c r="N29"/>
      <c r="O29"/>
      <c r="P29"/>
      <c r="Q29"/>
      <c r="R29"/>
    </row>
    <row r="30" spans="2:18" ht="15" customHeight="1" thickBot="1" x14ac:dyDescent="0.3">
      <c r="B30" s="222"/>
      <c r="C30" s="61" t="s">
        <v>441</v>
      </c>
      <c r="D30" s="72">
        <v>0.2</v>
      </c>
      <c r="E30" s="72">
        <v>0.7</v>
      </c>
      <c r="F30" s="72">
        <v>0.1</v>
      </c>
      <c r="G30" s="72">
        <v>0</v>
      </c>
      <c r="H30" s="73">
        <v>0</v>
      </c>
      <c r="K30" s="132"/>
      <c r="M30"/>
      <c r="N30"/>
      <c r="O30"/>
      <c r="P30"/>
      <c r="Q30"/>
      <c r="R30"/>
    </row>
    <row r="31" spans="2:18" x14ac:dyDescent="0.25">
      <c r="B31" s="223" t="s">
        <v>32</v>
      </c>
      <c r="C31" s="141" t="s">
        <v>33</v>
      </c>
      <c r="D31" s="64">
        <v>0.56756756756756754</v>
      </c>
      <c r="E31" s="64">
        <v>0.32432432432432434</v>
      </c>
      <c r="F31" s="64">
        <v>0.10810810810810811</v>
      </c>
      <c r="G31" s="64">
        <v>0</v>
      </c>
      <c r="H31" s="65">
        <v>0</v>
      </c>
      <c r="K31" s="132"/>
      <c r="M31"/>
      <c r="N31"/>
      <c r="O31"/>
      <c r="P31"/>
      <c r="Q31"/>
      <c r="R31"/>
    </row>
    <row r="32" spans="2:18" x14ac:dyDescent="0.25">
      <c r="B32" s="224"/>
      <c r="C32" s="141" t="s">
        <v>34</v>
      </c>
      <c r="D32" s="64">
        <v>0.52941176470588236</v>
      </c>
      <c r="E32" s="64">
        <v>0.47058823529411764</v>
      </c>
      <c r="F32" s="64">
        <v>0</v>
      </c>
      <c r="G32" s="64">
        <v>0</v>
      </c>
      <c r="H32" s="65">
        <v>0</v>
      </c>
      <c r="K32" s="132"/>
      <c r="M32"/>
      <c r="N32"/>
      <c r="O32"/>
      <c r="P32"/>
      <c r="Q32"/>
      <c r="R32"/>
    </row>
    <row r="33" spans="1:18" x14ac:dyDescent="0.25">
      <c r="B33" s="224"/>
      <c r="C33" s="141" t="s">
        <v>35</v>
      </c>
      <c r="D33" s="64">
        <v>0.55555555555555558</v>
      </c>
      <c r="E33" s="64">
        <v>0.40740740740740738</v>
      </c>
      <c r="F33" s="64">
        <v>3.7037037037037035E-2</v>
      </c>
      <c r="G33" s="64">
        <v>0</v>
      </c>
      <c r="H33" s="65">
        <v>0</v>
      </c>
      <c r="K33" s="132"/>
      <c r="M33"/>
      <c r="N33"/>
      <c r="O33"/>
      <c r="P33"/>
      <c r="Q33"/>
      <c r="R33"/>
    </row>
    <row r="34" spans="1:18" x14ac:dyDescent="0.25">
      <c r="B34" s="224"/>
      <c r="C34" s="141" t="s">
        <v>36</v>
      </c>
      <c r="D34" s="64">
        <v>0.6428571428571429</v>
      </c>
      <c r="E34" s="64">
        <v>0.35714285714285715</v>
      </c>
      <c r="F34" s="64">
        <v>0</v>
      </c>
      <c r="G34" s="64">
        <v>0</v>
      </c>
      <c r="H34" s="65">
        <v>0</v>
      </c>
      <c r="K34" s="132"/>
      <c r="M34"/>
      <c r="N34"/>
      <c r="O34"/>
      <c r="P34"/>
      <c r="Q34"/>
      <c r="R34"/>
    </row>
    <row r="35" spans="1:18" x14ac:dyDescent="0.25">
      <c r="B35" s="224"/>
      <c r="C35" s="141" t="s">
        <v>341</v>
      </c>
      <c r="D35" s="64">
        <v>0.125</v>
      </c>
      <c r="E35" s="64">
        <v>0.5</v>
      </c>
      <c r="F35" s="64">
        <v>0.375</v>
      </c>
      <c r="G35" s="64">
        <v>0</v>
      </c>
      <c r="H35" s="65">
        <v>0</v>
      </c>
      <c r="K35" s="132"/>
      <c r="M35"/>
      <c r="N35"/>
      <c r="O35"/>
      <c r="P35"/>
      <c r="Q35"/>
      <c r="R35"/>
    </row>
    <row r="36" spans="1:18" x14ac:dyDescent="0.25">
      <c r="B36" s="224"/>
      <c r="C36" s="140" t="s">
        <v>37</v>
      </c>
      <c r="D36" s="64">
        <v>0.2857142857142857</v>
      </c>
      <c r="E36" s="64">
        <v>0.35714285714285715</v>
      </c>
      <c r="F36" s="64">
        <v>0.2857142857142857</v>
      </c>
      <c r="G36" s="64">
        <v>7.1428571428571425E-2</v>
      </c>
      <c r="H36" s="65">
        <v>0</v>
      </c>
      <c r="K36" s="132"/>
      <c r="M36"/>
      <c r="N36"/>
      <c r="O36"/>
      <c r="P36"/>
      <c r="Q36"/>
      <c r="R36"/>
    </row>
    <row r="37" spans="1:18" ht="15" customHeight="1" thickBot="1" x14ac:dyDescent="0.3">
      <c r="B37" s="225"/>
      <c r="C37" s="142" t="s">
        <v>38</v>
      </c>
      <c r="D37" s="66">
        <v>0.75757575757575757</v>
      </c>
      <c r="E37" s="66">
        <v>0.18181818181818182</v>
      </c>
      <c r="F37" s="66">
        <v>6.0606060606060608E-2</v>
      </c>
      <c r="G37" s="66">
        <v>0</v>
      </c>
      <c r="H37" s="67">
        <v>0</v>
      </c>
      <c r="K37" s="132"/>
      <c r="M37"/>
      <c r="N37"/>
      <c r="O37"/>
      <c r="P37"/>
      <c r="Q37"/>
      <c r="R37"/>
    </row>
    <row r="38" spans="1:18" x14ac:dyDescent="0.25">
      <c r="B38" s="221" t="s">
        <v>39</v>
      </c>
      <c r="C38" s="94" t="s">
        <v>516</v>
      </c>
      <c r="D38" s="68">
        <v>0.125</v>
      </c>
      <c r="E38" s="68">
        <v>0.5</v>
      </c>
      <c r="F38" s="68">
        <v>0.25</v>
      </c>
      <c r="G38" s="68">
        <v>0.125</v>
      </c>
      <c r="H38" s="69">
        <v>0</v>
      </c>
      <c r="M38"/>
      <c r="N38"/>
      <c r="O38"/>
      <c r="P38"/>
      <c r="Q38"/>
      <c r="R38"/>
    </row>
    <row r="39" spans="1:18" x14ac:dyDescent="0.25">
      <c r="B39" s="221"/>
      <c r="C39" s="93" t="s">
        <v>534</v>
      </c>
      <c r="D39" s="70">
        <v>0.4</v>
      </c>
      <c r="E39" s="70">
        <v>0</v>
      </c>
      <c r="F39" s="70">
        <v>0.6</v>
      </c>
      <c r="G39" s="70">
        <v>0</v>
      </c>
      <c r="H39" s="71">
        <v>0</v>
      </c>
      <c r="M39"/>
      <c r="N39"/>
      <c r="O39"/>
      <c r="P39"/>
      <c r="Q39"/>
      <c r="R39"/>
    </row>
    <row r="40" spans="1:18" ht="15.75" customHeight="1" thickBot="1" x14ac:dyDescent="0.3">
      <c r="B40" s="222"/>
      <c r="C40" s="91" t="s">
        <v>517</v>
      </c>
      <c r="D40" s="72">
        <v>0.44444444444444442</v>
      </c>
      <c r="E40" s="72">
        <v>0.22222222222222221</v>
      </c>
      <c r="F40" s="72">
        <v>0.33333333333333331</v>
      </c>
      <c r="G40" s="72">
        <v>0</v>
      </c>
      <c r="H40" s="73">
        <v>0</v>
      </c>
      <c r="M40"/>
      <c r="N40"/>
      <c r="O40"/>
      <c r="P40"/>
      <c r="Q40"/>
      <c r="R40"/>
    </row>
    <row r="41" spans="1:18" ht="15" customHeight="1" x14ac:dyDescent="0.25">
      <c r="A41" s="58"/>
      <c r="B41" s="223" t="s">
        <v>40</v>
      </c>
      <c r="C41" s="141" t="s">
        <v>245</v>
      </c>
      <c r="D41" s="82">
        <v>0.5</v>
      </c>
      <c r="E41" s="82">
        <v>0.5</v>
      </c>
      <c r="F41" s="82">
        <v>0</v>
      </c>
      <c r="G41" s="82">
        <v>0</v>
      </c>
      <c r="H41" s="83">
        <v>0</v>
      </c>
      <c r="I41" s="58"/>
      <c r="M41"/>
      <c r="N41"/>
      <c r="O41"/>
      <c r="P41"/>
      <c r="Q41"/>
      <c r="R41"/>
    </row>
    <row r="42" spans="1:18" x14ac:dyDescent="0.25">
      <c r="A42" s="58"/>
      <c r="B42" s="224"/>
      <c r="C42" s="141" t="s">
        <v>535</v>
      </c>
      <c r="D42" s="64">
        <v>0.16666666666666666</v>
      </c>
      <c r="E42" s="64">
        <v>0.83333333333333337</v>
      </c>
      <c r="F42" s="64">
        <v>0</v>
      </c>
      <c r="G42" s="64">
        <v>0</v>
      </c>
      <c r="H42" s="65">
        <v>0</v>
      </c>
      <c r="I42" s="58"/>
      <c r="M42"/>
      <c r="N42"/>
      <c r="O42"/>
      <c r="P42"/>
      <c r="Q42"/>
      <c r="R42"/>
    </row>
    <row r="43" spans="1:18" x14ac:dyDescent="0.25">
      <c r="A43" s="58"/>
      <c r="B43" s="224"/>
      <c r="C43" s="141" t="s">
        <v>342</v>
      </c>
      <c r="D43" s="64">
        <v>0.55555555555555558</v>
      </c>
      <c r="E43" s="64">
        <v>0.1111111111111111</v>
      </c>
      <c r="F43" s="64">
        <v>0.33333333333333331</v>
      </c>
      <c r="G43" s="64">
        <v>0</v>
      </c>
      <c r="H43" s="65">
        <v>0</v>
      </c>
      <c r="I43" s="58"/>
      <c r="M43"/>
      <c r="N43"/>
      <c r="O43"/>
      <c r="P43"/>
      <c r="Q43"/>
      <c r="R43"/>
    </row>
    <row r="44" spans="1:18" x14ac:dyDescent="0.25">
      <c r="A44" s="58"/>
      <c r="B44" s="224"/>
      <c r="C44" s="145" t="s">
        <v>536</v>
      </c>
      <c r="D44" s="64">
        <v>0.4</v>
      </c>
      <c r="E44" s="64">
        <v>0.6</v>
      </c>
      <c r="F44" s="64">
        <v>0</v>
      </c>
      <c r="G44" s="64">
        <v>0</v>
      </c>
      <c r="H44" s="65">
        <v>0</v>
      </c>
      <c r="I44" s="58"/>
      <c r="M44"/>
      <c r="N44"/>
      <c r="O44"/>
      <c r="P44"/>
      <c r="Q44"/>
      <c r="R44"/>
    </row>
    <row r="45" spans="1:18" x14ac:dyDescent="0.25">
      <c r="A45" s="58"/>
      <c r="B45" s="224"/>
      <c r="C45" s="145" t="s">
        <v>466</v>
      </c>
      <c r="D45" s="64">
        <v>0.4</v>
      </c>
      <c r="E45" s="64">
        <v>0.4</v>
      </c>
      <c r="F45" s="82">
        <v>0.2</v>
      </c>
      <c r="G45" s="64">
        <v>0</v>
      </c>
      <c r="H45" s="65">
        <v>0</v>
      </c>
      <c r="I45" s="58"/>
      <c r="M45"/>
      <c r="N45"/>
      <c r="O45"/>
      <c r="P45"/>
      <c r="Q45"/>
      <c r="R45"/>
    </row>
    <row r="46" spans="1:18" x14ac:dyDescent="0.25">
      <c r="A46" s="58"/>
      <c r="B46" s="224"/>
      <c r="C46" s="141" t="s">
        <v>467</v>
      </c>
      <c r="D46" s="64">
        <v>0.5</v>
      </c>
      <c r="E46" s="64">
        <v>0.5</v>
      </c>
      <c r="F46" s="64">
        <v>0</v>
      </c>
      <c r="G46" s="64">
        <v>0</v>
      </c>
      <c r="H46" s="65">
        <v>0</v>
      </c>
      <c r="I46" s="58"/>
      <c r="M46"/>
      <c r="N46"/>
      <c r="O46"/>
      <c r="P46"/>
      <c r="Q46"/>
      <c r="R46"/>
    </row>
    <row r="47" spans="1:18" x14ac:dyDescent="0.25">
      <c r="A47" s="58"/>
      <c r="B47" s="224"/>
      <c r="C47" s="140" t="s">
        <v>537</v>
      </c>
      <c r="D47" s="64">
        <v>0.42857142857142855</v>
      </c>
      <c r="E47" s="64">
        <v>0.42857142857142855</v>
      </c>
      <c r="F47" s="64">
        <v>0.14285714285714285</v>
      </c>
      <c r="G47" s="64">
        <v>0</v>
      </c>
      <c r="H47" s="65">
        <v>0</v>
      </c>
      <c r="I47" s="58"/>
      <c r="M47"/>
      <c r="N47"/>
      <c r="O47"/>
      <c r="P47"/>
      <c r="Q47"/>
      <c r="R47"/>
    </row>
    <row r="48" spans="1:18" ht="15" customHeight="1" x14ac:dyDescent="0.25">
      <c r="A48" s="58"/>
      <c r="B48" s="224"/>
      <c r="C48" s="140" t="s">
        <v>538</v>
      </c>
      <c r="D48" s="64">
        <v>0.2</v>
      </c>
      <c r="E48" s="64">
        <v>0.8</v>
      </c>
      <c r="F48" s="64">
        <v>0</v>
      </c>
      <c r="G48" s="64">
        <v>0</v>
      </c>
      <c r="H48" s="65">
        <v>0</v>
      </c>
      <c r="I48" s="58"/>
      <c r="M48"/>
      <c r="N48"/>
      <c r="O48"/>
      <c r="P48"/>
      <c r="Q48"/>
      <c r="R48"/>
    </row>
    <row r="49" spans="1:18" ht="15" customHeight="1" x14ac:dyDescent="0.25">
      <c r="A49" s="58"/>
      <c r="B49" s="224"/>
      <c r="C49" s="145" t="s">
        <v>468</v>
      </c>
      <c r="D49" s="64">
        <v>0.16666666666666666</v>
      </c>
      <c r="E49" s="64">
        <v>0.66666666666666663</v>
      </c>
      <c r="F49" s="82">
        <v>0.16666666666666666</v>
      </c>
      <c r="G49" s="64">
        <v>0</v>
      </c>
      <c r="H49" s="65">
        <v>0</v>
      </c>
      <c r="I49" s="58"/>
      <c r="M49"/>
      <c r="N49"/>
      <c r="O49"/>
      <c r="P49"/>
      <c r="Q49"/>
      <c r="R49"/>
    </row>
    <row r="50" spans="1:18" x14ac:dyDescent="0.25">
      <c r="A50" s="58"/>
      <c r="B50" s="224"/>
      <c r="C50" s="145" t="s">
        <v>41</v>
      </c>
      <c r="D50" s="64">
        <v>0.4</v>
      </c>
      <c r="E50" s="64">
        <v>0.26666666666666666</v>
      </c>
      <c r="F50" s="82">
        <v>0.13333333333333333</v>
      </c>
      <c r="G50" s="64">
        <v>0.2</v>
      </c>
      <c r="H50" s="65">
        <v>0</v>
      </c>
      <c r="I50" s="58"/>
      <c r="M50"/>
      <c r="N50"/>
      <c r="O50"/>
      <c r="P50"/>
      <c r="Q50"/>
      <c r="R50"/>
    </row>
    <row r="51" spans="1:18" x14ac:dyDescent="0.25">
      <c r="A51" s="58"/>
      <c r="B51" s="224"/>
      <c r="C51" s="145" t="s">
        <v>474</v>
      </c>
      <c r="D51" s="64">
        <v>0.25</v>
      </c>
      <c r="E51" s="64">
        <v>0.25</v>
      </c>
      <c r="F51" s="82">
        <v>0</v>
      </c>
      <c r="G51" s="64">
        <v>0.25</v>
      </c>
      <c r="H51" s="65">
        <v>0.25</v>
      </c>
      <c r="I51" s="58"/>
      <c r="M51"/>
      <c r="N51"/>
      <c r="O51"/>
      <c r="P51"/>
      <c r="Q51"/>
      <c r="R51"/>
    </row>
    <row r="52" spans="1:18" ht="15" customHeight="1" x14ac:dyDescent="0.25">
      <c r="A52" s="58"/>
      <c r="B52" s="224"/>
      <c r="C52" s="145" t="s">
        <v>343</v>
      </c>
      <c r="D52" s="64">
        <v>0.5</v>
      </c>
      <c r="E52" s="64">
        <v>0.16666666666666666</v>
      </c>
      <c r="F52" s="82">
        <v>0.16666666666666666</v>
      </c>
      <c r="G52" s="64">
        <v>0.16666666666666666</v>
      </c>
      <c r="H52" s="65">
        <v>0</v>
      </c>
      <c r="I52" s="58"/>
      <c r="M52"/>
      <c r="N52"/>
      <c r="O52"/>
      <c r="P52"/>
      <c r="Q52"/>
      <c r="R52"/>
    </row>
    <row r="53" spans="1:18" ht="15.75" thickBot="1" x14ac:dyDescent="0.3">
      <c r="A53" s="58"/>
      <c r="B53" s="225"/>
      <c r="C53" s="145" t="s">
        <v>344</v>
      </c>
      <c r="D53" s="64">
        <v>0.375</v>
      </c>
      <c r="E53" s="64">
        <v>0.375</v>
      </c>
      <c r="F53" s="82">
        <v>0.125</v>
      </c>
      <c r="G53" s="64">
        <v>0.125</v>
      </c>
      <c r="H53" s="65">
        <v>0</v>
      </c>
      <c r="I53" s="58"/>
      <c r="M53"/>
      <c r="N53"/>
      <c r="O53"/>
      <c r="P53"/>
      <c r="Q53"/>
      <c r="R53"/>
    </row>
    <row r="54" spans="1:18" x14ac:dyDescent="0.25">
      <c r="A54" s="58"/>
      <c r="B54" s="220" t="s">
        <v>42</v>
      </c>
      <c r="C54" s="94" t="s">
        <v>478</v>
      </c>
      <c r="D54" s="68">
        <v>0.5625</v>
      </c>
      <c r="E54" s="68">
        <v>6.25E-2</v>
      </c>
      <c r="F54" s="68">
        <v>0.25</v>
      </c>
      <c r="G54" s="68">
        <v>0.125</v>
      </c>
      <c r="H54" s="69">
        <v>0</v>
      </c>
      <c r="I54" s="58"/>
      <c r="M54"/>
      <c r="N54"/>
      <c r="O54"/>
      <c r="P54"/>
      <c r="Q54"/>
      <c r="R54"/>
    </row>
    <row r="55" spans="1:18" x14ac:dyDescent="0.25">
      <c r="A55" s="58"/>
      <c r="B55" s="221"/>
      <c r="C55" s="93" t="s">
        <v>480</v>
      </c>
      <c r="D55" s="70">
        <v>0.25</v>
      </c>
      <c r="E55" s="70">
        <v>0.33333333333333331</v>
      </c>
      <c r="F55" s="70">
        <v>0.25</v>
      </c>
      <c r="G55" s="70">
        <v>0.16666666666666666</v>
      </c>
      <c r="H55" s="71">
        <v>0</v>
      </c>
      <c r="I55" s="58"/>
      <c r="M55"/>
      <c r="N55"/>
      <c r="O55"/>
      <c r="P55"/>
      <c r="Q55"/>
      <c r="R55"/>
    </row>
    <row r="56" spans="1:18" ht="15" customHeight="1" x14ac:dyDescent="0.25">
      <c r="A56" s="58"/>
      <c r="B56" s="221"/>
      <c r="C56" s="93" t="s">
        <v>482</v>
      </c>
      <c r="D56" s="70">
        <v>0.47058823529411764</v>
      </c>
      <c r="E56" s="70">
        <v>0.23529411764705882</v>
      </c>
      <c r="F56" s="70">
        <v>0.23529411764705882</v>
      </c>
      <c r="G56" s="70">
        <v>5.8823529411764705E-2</v>
      </c>
      <c r="H56" s="71">
        <v>0</v>
      </c>
      <c r="I56" s="58"/>
      <c r="M56"/>
      <c r="N56"/>
      <c r="O56"/>
      <c r="P56"/>
      <c r="Q56"/>
      <c r="R56"/>
    </row>
    <row r="57" spans="1:18" ht="15" customHeight="1" x14ac:dyDescent="0.25">
      <c r="A57" s="58"/>
      <c r="B57" s="221"/>
      <c r="C57" s="93" t="s">
        <v>539</v>
      </c>
      <c r="D57" s="70">
        <v>0.125</v>
      </c>
      <c r="E57" s="70">
        <v>0.5</v>
      </c>
      <c r="F57" s="70">
        <v>0.375</v>
      </c>
      <c r="G57" s="70">
        <v>0</v>
      </c>
      <c r="H57" s="71">
        <v>0</v>
      </c>
      <c r="I57" s="58"/>
      <c r="M57"/>
      <c r="N57"/>
      <c r="O57"/>
      <c r="P57"/>
      <c r="Q57"/>
      <c r="R57"/>
    </row>
    <row r="58" spans="1:18" x14ac:dyDescent="0.25">
      <c r="A58" s="58"/>
      <c r="B58" s="221"/>
      <c r="C58" s="93" t="s">
        <v>485</v>
      </c>
      <c r="D58" s="70">
        <v>0.36363636363636365</v>
      </c>
      <c r="E58" s="70">
        <v>0.27272727272727271</v>
      </c>
      <c r="F58" s="70">
        <v>9.0909090909090912E-2</v>
      </c>
      <c r="G58" s="70">
        <v>0.27272727272727271</v>
      </c>
      <c r="H58" s="71">
        <v>0</v>
      </c>
      <c r="I58" s="58"/>
      <c r="M58"/>
      <c r="N58"/>
      <c r="O58"/>
      <c r="P58"/>
      <c r="Q58"/>
      <c r="R58"/>
    </row>
    <row r="59" spans="1:18" x14ac:dyDescent="0.25">
      <c r="A59" s="58"/>
      <c r="B59" s="221"/>
      <c r="C59" s="93" t="s">
        <v>488</v>
      </c>
      <c r="D59" s="70">
        <v>0.14285714285714285</v>
      </c>
      <c r="E59" s="70">
        <v>0.42857142857142855</v>
      </c>
      <c r="F59" s="70">
        <v>0.2857142857142857</v>
      </c>
      <c r="G59" s="70">
        <v>0.14285714285714285</v>
      </c>
      <c r="H59" s="71">
        <v>0</v>
      </c>
      <c r="I59" s="58"/>
      <c r="M59"/>
      <c r="N59"/>
      <c r="O59"/>
      <c r="P59"/>
      <c r="Q59"/>
      <c r="R59"/>
    </row>
    <row r="60" spans="1:18" ht="15" customHeight="1" x14ac:dyDescent="0.25">
      <c r="A60" s="58"/>
      <c r="B60" s="221"/>
      <c r="C60" s="93" t="s">
        <v>490</v>
      </c>
      <c r="D60" s="70">
        <v>0.5</v>
      </c>
      <c r="E60" s="70">
        <v>0.31818181818181818</v>
      </c>
      <c r="F60" s="70">
        <v>0.13636363636363635</v>
      </c>
      <c r="G60" s="70">
        <v>4.5454545454545456E-2</v>
      </c>
      <c r="H60" s="71">
        <v>0</v>
      </c>
      <c r="I60" s="58"/>
      <c r="M60"/>
      <c r="N60"/>
      <c r="O60"/>
      <c r="P60"/>
      <c r="Q60"/>
      <c r="R60"/>
    </row>
    <row r="61" spans="1:18" ht="15" customHeight="1" x14ac:dyDescent="0.25">
      <c r="A61" s="58"/>
      <c r="B61" s="221"/>
      <c r="C61" s="93" t="s">
        <v>43</v>
      </c>
      <c r="D61" s="70">
        <v>0.44444444444444442</v>
      </c>
      <c r="E61" s="70">
        <v>0.22222222222222221</v>
      </c>
      <c r="F61" s="70">
        <v>0.16666666666666666</v>
      </c>
      <c r="G61" s="70">
        <v>0.16666666666666666</v>
      </c>
      <c r="H61" s="71">
        <v>0</v>
      </c>
      <c r="I61" s="58"/>
      <c r="M61"/>
      <c r="N61"/>
      <c r="O61"/>
      <c r="P61"/>
      <c r="Q61"/>
      <c r="R61"/>
    </row>
    <row r="62" spans="1:18" ht="15.75" thickBot="1" x14ac:dyDescent="0.3">
      <c r="A62" s="58"/>
      <c r="B62" s="222"/>
      <c r="C62" s="91" t="s">
        <v>44</v>
      </c>
      <c r="D62" s="72">
        <v>0.53846153846153844</v>
      </c>
      <c r="E62" s="72">
        <v>0.15384615384615385</v>
      </c>
      <c r="F62" s="72">
        <v>0.15384615384615385</v>
      </c>
      <c r="G62" s="72">
        <v>0.15384615384615385</v>
      </c>
      <c r="H62" s="73">
        <v>0</v>
      </c>
      <c r="I62" s="58"/>
      <c r="M62"/>
      <c r="N62"/>
      <c r="O62"/>
      <c r="P62"/>
      <c r="Q62"/>
      <c r="R62"/>
    </row>
    <row r="63" spans="1:18" x14ac:dyDescent="0.25">
      <c r="A63" s="58"/>
      <c r="B63" s="223" t="s">
        <v>45</v>
      </c>
      <c r="C63" s="140" t="s">
        <v>46</v>
      </c>
      <c r="D63" s="82">
        <v>0.36363636363636365</v>
      </c>
      <c r="E63" s="82">
        <v>0.18181818181818182</v>
      </c>
      <c r="F63" s="82">
        <v>0.27272727272727271</v>
      </c>
      <c r="G63" s="82">
        <v>9.0909090909090912E-2</v>
      </c>
      <c r="H63" s="83">
        <v>9.0909090909090912E-2</v>
      </c>
      <c r="I63" s="58"/>
      <c r="M63"/>
      <c r="N63"/>
      <c r="O63"/>
      <c r="P63"/>
      <c r="Q63"/>
      <c r="R63"/>
    </row>
    <row r="64" spans="1:18" x14ac:dyDescent="0.25">
      <c r="A64" s="58"/>
      <c r="B64" s="224"/>
      <c r="C64" s="140" t="s">
        <v>47</v>
      </c>
      <c r="D64" s="82">
        <v>0.42105263157894735</v>
      </c>
      <c r="E64" s="82">
        <v>0.57894736842105265</v>
      </c>
      <c r="F64" s="82">
        <v>0</v>
      </c>
      <c r="G64" s="82">
        <v>0</v>
      </c>
      <c r="H64" s="83">
        <v>0</v>
      </c>
      <c r="I64" s="58"/>
      <c r="M64"/>
      <c r="N64"/>
      <c r="O64"/>
      <c r="P64"/>
      <c r="Q64"/>
      <c r="R64"/>
    </row>
    <row r="65" spans="1:18" ht="15" customHeight="1" x14ac:dyDescent="0.25">
      <c r="A65" s="58"/>
      <c r="B65" s="224"/>
      <c r="C65" s="140" t="s">
        <v>48</v>
      </c>
      <c r="D65" s="82">
        <v>0.44444444444444442</v>
      </c>
      <c r="E65" s="82">
        <v>0.40740740740740738</v>
      </c>
      <c r="F65" s="82">
        <v>0.14814814814814814</v>
      </c>
      <c r="G65" s="82">
        <v>0</v>
      </c>
      <c r="H65" s="83">
        <v>0</v>
      </c>
      <c r="I65" s="58"/>
      <c r="J65" s="141"/>
      <c r="M65"/>
      <c r="N65"/>
      <c r="O65"/>
      <c r="P65"/>
      <c r="Q65"/>
      <c r="R65"/>
    </row>
    <row r="66" spans="1:18" ht="15" customHeight="1" x14ac:dyDescent="0.25">
      <c r="A66" s="58"/>
      <c r="B66" s="224"/>
      <c r="C66" s="140" t="s">
        <v>49</v>
      </c>
      <c r="D66" s="64">
        <v>0.72727272727272729</v>
      </c>
      <c r="E66" s="64">
        <v>9.0909090909090912E-2</v>
      </c>
      <c r="F66" s="64">
        <v>9.0909090909090912E-2</v>
      </c>
      <c r="G66" s="64">
        <v>9.0909090909090912E-2</v>
      </c>
      <c r="H66" s="65">
        <v>0</v>
      </c>
      <c r="I66" s="58"/>
      <c r="J66" s="141"/>
      <c r="M66"/>
      <c r="N66"/>
      <c r="O66"/>
      <c r="P66"/>
      <c r="Q66"/>
      <c r="R66"/>
    </row>
    <row r="67" spans="1:18" x14ac:dyDescent="0.25">
      <c r="A67" s="58"/>
      <c r="B67" s="224"/>
      <c r="C67" s="140" t="s">
        <v>119</v>
      </c>
      <c r="D67" s="64">
        <v>0.2</v>
      </c>
      <c r="E67" s="64">
        <v>0.6</v>
      </c>
      <c r="F67" s="64">
        <v>0.2</v>
      </c>
      <c r="G67" s="64">
        <v>0</v>
      </c>
      <c r="H67" s="65">
        <v>0</v>
      </c>
      <c r="I67" s="58"/>
      <c r="J67" s="141"/>
      <c r="M67"/>
      <c r="N67"/>
      <c r="O67"/>
      <c r="P67"/>
      <c r="Q67"/>
      <c r="R67"/>
    </row>
    <row r="68" spans="1:18" x14ac:dyDescent="0.25">
      <c r="A68" s="58"/>
      <c r="B68" s="224"/>
      <c r="C68" s="140" t="s">
        <v>50</v>
      </c>
      <c r="D68" s="64">
        <v>0.46666666666666667</v>
      </c>
      <c r="E68" s="64">
        <v>0.26666666666666666</v>
      </c>
      <c r="F68" s="64">
        <v>0.2</v>
      </c>
      <c r="G68" s="64">
        <v>6.6666666666666666E-2</v>
      </c>
      <c r="H68" s="65">
        <v>0</v>
      </c>
      <c r="I68" s="58"/>
      <c r="M68"/>
      <c r="N68"/>
      <c r="O68"/>
      <c r="P68"/>
      <c r="Q68"/>
      <c r="R68"/>
    </row>
    <row r="69" spans="1:18" x14ac:dyDescent="0.25">
      <c r="A69" s="58"/>
      <c r="B69" s="224"/>
      <c r="C69" s="140" t="s">
        <v>194</v>
      </c>
      <c r="D69" s="64">
        <v>0.2</v>
      </c>
      <c r="E69" s="64">
        <v>0.4</v>
      </c>
      <c r="F69" s="64">
        <v>0.4</v>
      </c>
      <c r="G69" s="64">
        <v>0</v>
      </c>
      <c r="H69" s="65">
        <v>0</v>
      </c>
      <c r="I69" s="58"/>
      <c r="M69"/>
      <c r="N69"/>
      <c r="O69"/>
      <c r="P69"/>
      <c r="Q69"/>
      <c r="R69"/>
    </row>
    <row r="70" spans="1:18" x14ac:dyDescent="0.25">
      <c r="A70" s="58"/>
      <c r="B70" s="224"/>
      <c r="C70" s="140" t="s">
        <v>51</v>
      </c>
      <c r="D70" s="64">
        <v>0.51851851851851849</v>
      </c>
      <c r="E70" s="64">
        <v>0.33333333333333331</v>
      </c>
      <c r="F70" s="64">
        <v>0.1111111111111111</v>
      </c>
      <c r="G70" s="64">
        <v>3.7037037037037035E-2</v>
      </c>
      <c r="H70" s="65">
        <v>0</v>
      </c>
      <c r="I70" s="58"/>
      <c r="M70"/>
      <c r="N70"/>
      <c r="O70"/>
      <c r="P70"/>
      <c r="Q70"/>
      <c r="R70"/>
    </row>
    <row r="71" spans="1:18" x14ac:dyDescent="0.25">
      <c r="A71" s="58"/>
      <c r="B71" s="224"/>
      <c r="C71" s="140" t="s">
        <v>52</v>
      </c>
      <c r="D71" s="64">
        <v>0.51724137931034486</v>
      </c>
      <c r="E71" s="64">
        <v>0.31034482758620691</v>
      </c>
      <c r="F71" s="64">
        <v>6.8965517241379309E-2</v>
      </c>
      <c r="G71" s="64">
        <v>0.10344827586206896</v>
      </c>
      <c r="H71" s="65">
        <v>0</v>
      </c>
      <c r="I71" s="58"/>
      <c r="M71"/>
      <c r="N71"/>
      <c r="O71"/>
      <c r="P71"/>
      <c r="Q71"/>
      <c r="R71"/>
    </row>
    <row r="72" spans="1:18" ht="15" customHeight="1" thickBot="1" x14ac:dyDescent="0.3">
      <c r="A72" s="58"/>
      <c r="B72" s="225"/>
      <c r="C72" s="142" t="s">
        <v>540</v>
      </c>
      <c r="D72" s="160">
        <v>0.2857142857142857</v>
      </c>
      <c r="E72" s="160">
        <v>0</v>
      </c>
      <c r="F72" s="160">
        <v>0.2857142857142857</v>
      </c>
      <c r="G72" s="160">
        <v>0</v>
      </c>
      <c r="H72" s="118">
        <v>0.42857142857142855</v>
      </c>
      <c r="I72" s="58"/>
      <c r="M72"/>
      <c r="N72"/>
      <c r="O72"/>
      <c r="P72"/>
      <c r="Q72"/>
      <c r="R72"/>
    </row>
    <row r="73" spans="1:18" ht="23.25" customHeight="1" x14ac:dyDescent="0.25">
      <c r="A73" s="58"/>
      <c r="B73" s="220" t="s">
        <v>53</v>
      </c>
      <c r="C73" s="94" t="s">
        <v>54</v>
      </c>
      <c r="D73" s="68">
        <v>0.5</v>
      </c>
      <c r="E73" s="68">
        <v>0.4375</v>
      </c>
      <c r="F73" s="68">
        <v>6.25E-2</v>
      </c>
      <c r="G73" s="68">
        <v>0</v>
      </c>
      <c r="H73" s="69">
        <v>0</v>
      </c>
      <c r="I73" s="58"/>
      <c r="M73"/>
      <c r="N73"/>
      <c r="O73"/>
      <c r="P73"/>
      <c r="Q73"/>
      <c r="R73"/>
    </row>
    <row r="74" spans="1:18" ht="15" customHeight="1" x14ac:dyDescent="0.25">
      <c r="A74" s="58"/>
      <c r="B74" s="221"/>
      <c r="C74" s="93" t="s">
        <v>508</v>
      </c>
      <c r="D74" s="70">
        <v>0.5</v>
      </c>
      <c r="E74" s="70">
        <v>0.33333333333333331</v>
      </c>
      <c r="F74" s="70">
        <v>0.16666666666666666</v>
      </c>
      <c r="G74" s="70">
        <v>0</v>
      </c>
      <c r="H74" s="71">
        <v>0</v>
      </c>
      <c r="I74" s="58"/>
      <c r="M74"/>
      <c r="N74"/>
      <c r="O74"/>
      <c r="P74"/>
      <c r="Q74"/>
      <c r="R74"/>
    </row>
    <row r="75" spans="1:18" x14ac:dyDescent="0.25">
      <c r="A75" s="58"/>
      <c r="B75" s="221"/>
      <c r="C75" s="93" t="s">
        <v>136</v>
      </c>
      <c r="D75" s="70">
        <v>0.54545454545454541</v>
      </c>
      <c r="E75" s="70">
        <v>0.27272727272727271</v>
      </c>
      <c r="F75" s="70">
        <v>0.18181818181818182</v>
      </c>
      <c r="G75" s="70">
        <v>0</v>
      </c>
      <c r="H75" s="71">
        <v>0</v>
      </c>
      <c r="I75" s="58"/>
      <c r="K75" s="141"/>
      <c r="M75"/>
      <c r="N75"/>
      <c r="O75"/>
      <c r="P75"/>
      <c r="Q75"/>
      <c r="R75"/>
    </row>
    <row r="76" spans="1:18" x14ac:dyDescent="0.25">
      <c r="A76" s="58"/>
      <c r="B76" s="221"/>
      <c r="C76" s="93" t="s">
        <v>541</v>
      </c>
      <c r="D76" s="70">
        <v>0.44444444444444442</v>
      </c>
      <c r="E76" s="70">
        <v>0.22222222222222221</v>
      </c>
      <c r="F76" s="70">
        <v>0.22222222222222221</v>
      </c>
      <c r="G76" s="70">
        <v>0.1111111111111111</v>
      </c>
      <c r="H76" s="71">
        <v>0</v>
      </c>
      <c r="I76" s="58"/>
      <c r="M76"/>
      <c r="N76"/>
      <c r="O76"/>
      <c r="P76"/>
      <c r="Q76"/>
      <c r="R76"/>
    </row>
    <row r="77" spans="1:18" s="122" customFormat="1" x14ac:dyDescent="0.25">
      <c r="A77" s="123"/>
      <c r="B77" s="221"/>
      <c r="C77" s="93" t="s">
        <v>542</v>
      </c>
      <c r="D77" s="70">
        <v>0.1</v>
      </c>
      <c r="E77" s="70">
        <v>0.7</v>
      </c>
      <c r="F77" s="70">
        <v>0.1</v>
      </c>
      <c r="G77" s="70">
        <v>0</v>
      </c>
      <c r="H77" s="71">
        <v>0.1</v>
      </c>
      <c r="I77" s="123"/>
    </row>
    <row r="78" spans="1:18" x14ac:dyDescent="0.25">
      <c r="A78" s="58"/>
      <c r="B78" s="221"/>
      <c r="C78" s="93" t="s">
        <v>246</v>
      </c>
      <c r="D78" s="70">
        <v>0.16666666666666666</v>
      </c>
      <c r="E78" s="70">
        <v>0.83333333333333337</v>
      </c>
      <c r="F78" s="70">
        <v>0</v>
      </c>
      <c r="G78" s="70">
        <v>0</v>
      </c>
      <c r="H78" s="71">
        <v>0</v>
      </c>
      <c r="I78" s="58"/>
      <c r="M78"/>
      <c r="N78"/>
      <c r="O78"/>
      <c r="P78"/>
      <c r="Q78"/>
      <c r="R78"/>
    </row>
    <row r="79" spans="1:18" ht="15" customHeight="1" x14ac:dyDescent="0.25">
      <c r="A79" s="58"/>
      <c r="B79" s="221"/>
      <c r="C79" s="93" t="s">
        <v>543</v>
      </c>
      <c r="D79" s="70">
        <v>0.66666666666666663</v>
      </c>
      <c r="E79" s="70">
        <v>0.16666666666666666</v>
      </c>
      <c r="F79" s="70">
        <v>0.16666666666666666</v>
      </c>
      <c r="G79" s="70">
        <v>0</v>
      </c>
      <c r="H79" s="71">
        <v>0</v>
      </c>
      <c r="I79" s="78"/>
      <c r="M79"/>
      <c r="N79"/>
      <c r="O79"/>
      <c r="P79"/>
      <c r="Q79"/>
      <c r="R79"/>
    </row>
    <row r="80" spans="1:18" s="112" customFormat="1" ht="15" customHeight="1" x14ac:dyDescent="0.25">
      <c r="A80" s="109"/>
      <c r="B80" s="221"/>
      <c r="C80" s="93" t="s">
        <v>544</v>
      </c>
      <c r="D80" s="70">
        <v>0</v>
      </c>
      <c r="E80" s="70">
        <v>0.6</v>
      </c>
      <c r="F80" s="70">
        <v>0.2</v>
      </c>
      <c r="G80" s="70">
        <v>0.2</v>
      </c>
      <c r="H80" s="71">
        <v>0</v>
      </c>
      <c r="I80" s="117"/>
      <c r="M80"/>
      <c r="N80"/>
      <c r="O80"/>
      <c r="P80"/>
      <c r="Q80"/>
      <c r="R80"/>
    </row>
    <row r="81" spans="1:18" s="112" customFormat="1" ht="15" customHeight="1" x14ac:dyDescent="0.25">
      <c r="A81" s="109"/>
      <c r="B81" s="221"/>
      <c r="C81" s="93" t="s">
        <v>55</v>
      </c>
      <c r="D81" s="70">
        <v>0.2857142857142857</v>
      </c>
      <c r="E81" s="70">
        <v>0.5714285714285714</v>
      </c>
      <c r="F81" s="70">
        <v>7.1428571428571425E-2</v>
      </c>
      <c r="G81" s="70">
        <v>7.1428571428571425E-2</v>
      </c>
      <c r="H81" s="71">
        <v>0</v>
      </c>
      <c r="I81" s="117"/>
      <c r="M81"/>
      <c r="N81"/>
      <c r="O81"/>
      <c r="P81"/>
      <c r="Q81"/>
      <c r="R81"/>
    </row>
    <row r="82" spans="1:18" s="119" customFormat="1" ht="15" customHeight="1" thickBot="1" x14ac:dyDescent="0.3">
      <c r="A82" s="120"/>
      <c r="B82" s="222"/>
      <c r="C82" s="91" t="s">
        <v>513</v>
      </c>
      <c r="D82" s="72">
        <v>0.8571428571428571</v>
      </c>
      <c r="E82" s="72">
        <v>0</v>
      </c>
      <c r="F82" s="72">
        <v>0.14285714285714285</v>
      </c>
      <c r="G82" s="72">
        <v>0</v>
      </c>
      <c r="H82" s="73">
        <v>0</v>
      </c>
      <c r="I82" s="121"/>
      <c r="M82"/>
      <c r="N82"/>
      <c r="O82"/>
      <c r="P82"/>
      <c r="Q82"/>
      <c r="R82"/>
    </row>
    <row r="83" spans="1:18" x14ac:dyDescent="0.25">
      <c r="A83" s="58"/>
      <c r="B83" s="58" t="s">
        <v>152</v>
      </c>
      <c r="C83" s="58"/>
      <c r="D83" s="64"/>
      <c r="E83" s="64"/>
      <c r="F83" s="64"/>
      <c r="G83" s="64"/>
      <c r="H83" s="64"/>
      <c r="I83" s="58"/>
      <c r="M83"/>
      <c r="N83"/>
      <c r="O83"/>
      <c r="P83"/>
      <c r="Q83"/>
      <c r="R83"/>
    </row>
    <row r="84" spans="1:18" ht="15" customHeight="1" x14ac:dyDescent="0.25">
      <c r="A84" s="58"/>
      <c r="B84" s="54" t="s">
        <v>193</v>
      </c>
      <c r="C84" s="58"/>
      <c r="D84" s="64"/>
      <c r="E84" s="64"/>
      <c r="F84" s="64"/>
      <c r="G84" s="64"/>
      <c r="H84" s="64"/>
      <c r="I84" s="58"/>
      <c r="M84"/>
      <c r="N84"/>
      <c r="O84"/>
      <c r="P84"/>
      <c r="Q84"/>
      <c r="R84"/>
    </row>
    <row r="85" spans="1:18" x14ac:dyDescent="0.25">
      <c r="A85" s="58"/>
      <c r="B85" s="58"/>
      <c r="C85" s="58"/>
      <c r="D85" s="64"/>
      <c r="E85" s="64"/>
      <c r="F85" s="64"/>
      <c r="G85" s="64"/>
      <c r="H85" s="64"/>
      <c r="I85" s="58"/>
      <c r="M85"/>
      <c r="N85"/>
      <c r="O85"/>
      <c r="P85"/>
      <c r="Q85"/>
      <c r="R85"/>
    </row>
    <row r="86" spans="1:18" x14ac:dyDescent="0.25">
      <c r="A86" s="58"/>
      <c r="B86" s="58"/>
      <c r="C86" s="58"/>
      <c r="D86" s="64"/>
      <c r="E86" s="64"/>
      <c r="F86" s="64"/>
      <c r="G86" s="64"/>
      <c r="H86" s="64"/>
      <c r="I86" s="58"/>
      <c r="M86"/>
      <c r="N86"/>
      <c r="O86"/>
      <c r="P86"/>
      <c r="Q86"/>
      <c r="R86"/>
    </row>
    <row r="87" spans="1:18" x14ac:dyDescent="0.25">
      <c r="A87" s="58"/>
      <c r="B87" s="58"/>
      <c r="C87" s="58"/>
      <c r="D87" s="129"/>
      <c r="E87" s="129"/>
      <c r="F87" s="129"/>
      <c r="G87" s="129"/>
      <c r="H87" s="129"/>
      <c r="I87" s="58"/>
      <c r="M87"/>
      <c r="N87"/>
      <c r="O87"/>
      <c r="P87"/>
      <c r="Q87"/>
      <c r="R87"/>
    </row>
    <row r="88" spans="1:18" x14ac:dyDescent="0.25">
      <c r="A88" s="58"/>
      <c r="B88" s="58"/>
      <c r="C88" s="58"/>
      <c r="D88" s="129"/>
      <c r="E88" s="129"/>
      <c r="F88" s="129"/>
      <c r="G88" s="129"/>
      <c r="H88" s="129"/>
      <c r="I88" s="58"/>
      <c r="M88"/>
      <c r="N88"/>
      <c r="O88"/>
      <c r="P88"/>
      <c r="Q88"/>
      <c r="R88"/>
    </row>
    <row r="89" spans="1:18" x14ac:dyDescent="0.25">
      <c r="A89" s="58"/>
      <c r="B89" s="58"/>
      <c r="C89" s="58"/>
      <c r="D89" s="129"/>
      <c r="E89" s="129"/>
      <c r="F89" s="129"/>
      <c r="G89" s="129"/>
      <c r="H89" s="129"/>
      <c r="I89" s="58"/>
      <c r="M89"/>
      <c r="N89"/>
      <c r="O89"/>
      <c r="P89"/>
      <c r="Q89"/>
      <c r="R89"/>
    </row>
    <row r="90" spans="1:18" x14ac:dyDescent="0.25">
      <c r="A90" s="58"/>
      <c r="B90" s="58"/>
      <c r="C90" s="58"/>
      <c r="D90" s="58"/>
      <c r="E90" s="58"/>
      <c r="F90" s="58"/>
      <c r="G90" s="58"/>
      <c r="H90" s="58"/>
      <c r="I90" s="58"/>
      <c r="M90"/>
      <c r="N90"/>
      <c r="O90"/>
      <c r="P90"/>
      <c r="Q90"/>
      <c r="R90"/>
    </row>
    <row r="91" spans="1:18" x14ac:dyDescent="0.25">
      <c r="A91" s="58"/>
      <c r="B91" s="58"/>
      <c r="C91" s="58"/>
      <c r="D91" s="58"/>
      <c r="E91" s="58"/>
      <c r="F91" s="58"/>
      <c r="G91" s="58"/>
      <c r="H91" s="58"/>
      <c r="I91" s="58"/>
      <c r="M91"/>
      <c r="N91"/>
      <c r="O91"/>
      <c r="P91"/>
      <c r="Q91"/>
      <c r="R91"/>
    </row>
    <row r="92" spans="1:18" x14ac:dyDescent="0.25">
      <c r="A92" s="58"/>
      <c r="B92" s="58"/>
      <c r="C92" s="58"/>
      <c r="D92" s="58"/>
      <c r="E92" s="58"/>
      <c r="F92" s="58"/>
      <c r="G92" s="58"/>
      <c r="H92" s="58"/>
      <c r="I92" s="58"/>
      <c r="M92"/>
      <c r="N92"/>
      <c r="O92"/>
      <c r="P92"/>
      <c r="Q92"/>
      <c r="R92"/>
    </row>
    <row r="93" spans="1:18" x14ac:dyDescent="0.25">
      <c r="A93" s="58"/>
      <c r="B93" s="58"/>
      <c r="C93" s="58"/>
      <c r="D93" s="58"/>
      <c r="E93" s="58"/>
      <c r="F93" s="58"/>
      <c r="G93" s="58"/>
      <c r="H93" s="58"/>
      <c r="I93" s="58"/>
      <c r="M93"/>
      <c r="N93"/>
      <c r="O93"/>
      <c r="P93"/>
      <c r="Q93"/>
      <c r="R93"/>
    </row>
    <row r="94" spans="1:18" x14ac:dyDescent="0.25">
      <c r="A94" s="58"/>
      <c r="B94" s="58"/>
      <c r="C94" s="58"/>
      <c r="D94" s="58"/>
      <c r="E94" s="58"/>
      <c r="F94" s="58"/>
      <c r="G94" s="58"/>
      <c r="H94" s="58"/>
      <c r="I94" s="58"/>
      <c r="M94"/>
      <c r="N94"/>
      <c r="O94"/>
      <c r="P94"/>
      <c r="Q94"/>
      <c r="R94"/>
    </row>
    <row r="95" spans="1:18" x14ac:dyDescent="0.25">
      <c r="A95" s="58"/>
      <c r="B95" s="58"/>
      <c r="C95" s="58"/>
      <c r="D95" s="58"/>
      <c r="E95" s="58"/>
      <c r="F95" s="58"/>
      <c r="G95" s="58"/>
      <c r="H95" s="58"/>
      <c r="I95" s="58"/>
      <c r="M95"/>
      <c r="N95"/>
      <c r="O95"/>
      <c r="P95"/>
      <c r="Q95"/>
      <c r="R95"/>
    </row>
    <row r="96" spans="1:18" x14ac:dyDescent="0.25">
      <c r="A96" s="58"/>
      <c r="B96" s="58"/>
      <c r="C96" s="58"/>
      <c r="D96" s="58"/>
      <c r="E96" s="58"/>
      <c r="F96" s="58"/>
      <c r="G96" s="58"/>
      <c r="H96" s="58"/>
      <c r="I96" s="58"/>
      <c r="M96"/>
      <c r="N96"/>
      <c r="O96"/>
      <c r="P96"/>
      <c r="Q96"/>
      <c r="R96"/>
    </row>
    <row r="97" spans="1:18" x14ac:dyDescent="0.25">
      <c r="A97" s="58"/>
      <c r="B97" s="58"/>
      <c r="C97" s="58"/>
      <c r="D97" s="58"/>
      <c r="E97" s="58"/>
      <c r="F97" s="58"/>
      <c r="G97" s="58"/>
      <c r="H97" s="58"/>
      <c r="I97" s="58"/>
      <c r="M97"/>
      <c r="N97"/>
      <c r="O97"/>
      <c r="P97"/>
      <c r="Q97"/>
      <c r="R97"/>
    </row>
    <row r="98" spans="1:18" x14ac:dyDescent="0.25">
      <c r="A98" s="58"/>
      <c r="B98" s="58"/>
      <c r="C98" s="58"/>
      <c r="D98" s="58"/>
      <c r="E98" s="58"/>
      <c r="F98" s="58"/>
      <c r="G98" s="58"/>
      <c r="H98" s="58"/>
      <c r="I98" s="58"/>
      <c r="M98"/>
      <c r="N98"/>
      <c r="O98"/>
      <c r="P98"/>
      <c r="Q98"/>
      <c r="R98"/>
    </row>
    <row r="99" spans="1:18" x14ac:dyDescent="0.25">
      <c r="A99" s="58"/>
      <c r="B99" s="58"/>
      <c r="C99" s="58"/>
      <c r="D99" s="58"/>
      <c r="E99" s="58"/>
      <c r="F99" s="58"/>
      <c r="G99" s="58"/>
      <c r="H99" s="58"/>
      <c r="I99" s="58"/>
      <c r="M99"/>
      <c r="N99"/>
      <c r="O99"/>
      <c r="P99"/>
      <c r="Q99"/>
      <c r="R99"/>
    </row>
    <row r="100" spans="1:18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M100"/>
      <c r="N100"/>
      <c r="O100"/>
      <c r="P100"/>
      <c r="Q100"/>
      <c r="R100"/>
    </row>
    <row r="101" spans="1:18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M101"/>
      <c r="N101"/>
      <c r="O101"/>
      <c r="P101"/>
      <c r="Q101"/>
      <c r="R101"/>
    </row>
    <row r="102" spans="1:18" x14ac:dyDescent="0.25">
      <c r="A102" s="58"/>
      <c r="B102" s="58"/>
      <c r="C102" s="58"/>
      <c r="D102" s="58"/>
      <c r="E102" s="58"/>
      <c r="F102" s="58"/>
      <c r="G102" s="58"/>
      <c r="H102" s="58"/>
      <c r="I102" s="58"/>
      <c r="M102"/>
      <c r="N102"/>
      <c r="O102"/>
      <c r="P102"/>
      <c r="Q102"/>
      <c r="R102"/>
    </row>
    <row r="103" spans="1:18" x14ac:dyDescent="0.25">
      <c r="A103" s="58"/>
      <c r="B103" s="58"/>
      <c r="C103" s="58"/>
      <c r="D103" s="58"/>
      <c r="E103" s="58"/>
      <c r="F103" s="58"/>
      <c r="G103" s="58"/>
      <c r="H103" s="58"/>
      <c r="I103" s="58"/>
      <c r="M103"/>
      <c r="N103"/>
      <c r="O103"/>
      <c r="P103"/>
      <c r="Q103"/>
      <c r="R103"/>
    </row>
    <row r="104" spans="1:18" x14ac:dyDescent="0.25">
      <c r="A104" s="58"/>
      <c r="B104" s="58"/>
      <c r="C104" s="58"/>
      <c r="D104" s="58"/>
      <c r="E104" s="58"/>
      <c r="F104" s="58"/>
      <c r="G104" s="58"/>
      <c r="H104" s="58"/>
      <c r="I104" s="58"/>
      <c r="M104"/>
      <c r="N104"/>
      <c r="O104"/>
      <c r="P104"/>
      <c r="Q104"/>
      <c r="R104"/>
    </row>
    <row r="105" spans="1:18" x14ac:dyDescent="0.25">
      <c r="A105" s="58"/>
      <c r="B105" s="58"/>
      <c r="C105" s="58"/>
      <c r="D105" s="58"/>
      <c r="E105" s="58"/>
      <c r="F105" s="58"/>
      <c r="G105" s="58"/>
      <c r="H105" s="58"/>
      <c r="I105" s="58"/>
      <c r="M105"/>
      <c r="N105"/>
      <c r="O105"/>
      <c r="P105"/>
      <c r="Q105"/>
      <c r="R105"/>
    </row>
    <row r="106" spans="1:18" x14ac:dyDescent="0.25">
      <c r="A106" s="58"/>
      <c r="B106" s="58"/>
      <c r="C106" s="58"/>
      <c r="D106" s="58"/>
      <c r="E106" s="58"/>
      <c r="F106" s="58"/>
      <c r="G106" s="58"/>
      <c r="H106" s="58"/>
      <c r="I106" s="58"/>
      <c r="M106"/>
      <c r="N106"/>
      <c r="O106"/>
      <c r="P106"/>
      <c r="Q106"/>
      <c r="R106"/>
    </row>
    <row r="107" spans="1:18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M107"/>
      <c r="N107"/>
      <c r="O107"/>
      <c r="P107"/>
      <c r="Q107"/>
      <c r="R107"/>
    </row>
    <row r="108" spans="1:18" x14ac:dyDescent="0.25">
      <c r="A108" s="58"/>
      <c r="B108" s="58"/>
      <c r="C108" s="58"/>
      <c r="D108" s="58"/>
      <c r="E108" s="58"/>
      <c r="F108" s="58"/>
      <c r="G108" s="58"/>
      <c r="H108" s="58"/>
      <c r="I108" s="58"/>
      <c r="M108"/>
      <c r="N108"/>
      <c r="O108"/>
      <c r="P108"/>
      <c r="Q108"/>
      <c r="R108"/>
    </row>
    <row r="109" spans="1:18" x14ac:dyDescent="0.25">
      <c r="A109" s="58"/>
      <c r="B109" s="58"/>
      <c r="C109" s="58"/>
      <c r="D109" s="58"/>
      <c r="E109" s="58"/>
      <c r="F109" s="58"/>
      <c r="G109" s="58"/>
      <c r="H109" s="58"/>
      <c r="I109" s="58"/>
      <c r="M109"/>
      <c r="N109"/>
      <c r="O109"/>
      <c r="P109"/>
      <c r="Q109"/>
      <c r="R109"/>
    </row>
    <row r="110" spans="1:18" x14ac:dyDescent="0.25">
      <c r="A110" s="58"/>
      <c r="B110" s="58"/>
      <c r="C110" s="58"/>
      <c r="D110" s="58"/>
      <c r="E110" s="58"/>
      <c r="F110" s="58"/>
      <c r="G110" s="58"/>
      <c r="H110" s="58"/>
      <c r="I110" s="58"/>
      <c r="M110"/>
      <c r="N110"/>
      <c r="O110"/>
      <c r="P110"/>
      <c r="Q110"/>
      <c r="R110"/>
    </row>
    <row r="111" spans="1:18" x14ac:dyDescent="0.25">
      <c r="A111" s="58"/>
      <c r="B111" s="58"/>
      <c r="C111" s="58"/>
      <c r="D111" s="58"/>
      <c r="E111" s="58"/>
      <c r="F111" s="58"/>
      <c r="G111" s="58"/>
      <c r="H111" s="58"/>
      <c r="I111" s="58"/>
      <c r="M111"/>
      <c r="N111"/>
      <c r="O111"/>
      <c r="P111"/>
      <c r="Q111"/>
      <c r="R111"/>
    </row>
    <row r="112" spans="1:18" x14ac:dyDescent="0.25">
      <c r="A112" s="58"/>
      <c r="B112" s="58"/>
      <c r="C112" s="58"/>
      <c r="D112" s="58"/>
      <c r="E112" s="58"/>
      <c r="F112" s="58"/>
      <c r="G112" s="58"/>
      <c r="H112" s="58"/>
      <c r="I112" s="58"/>
      <c r="M112"/>
      <c r="N112"/>
      <c r="O112"/>
      <c r="P112"/>
      <c r="Q112"/>
      <c r="R112"/>
    </row>
    <row r="113" spans="1:18" x14ac:dyDescent="0.25">
      <c r="A113" s="58"/>
      <c r="B113" s="58"/>
      <c r="C113" s="58"/>
      <c r="D113" s="58"/>
      <c r="E113" s="58"/>
      <c r="F113" s="58"/>
      <c r="G113" s="58"/>
      <c r="H113" s="58"/>
      <c r="I113" s="58"/>
      <c r="M113"/>
      <c r="N113"/>
      <c r="O113"/>
      <c r="P113"/>
      <c r="Q113"/>
      <c r="R113"/>
    </row>
    <row r="114" spans="1:18" x14ac:dyDescent="0.25">
      <c r="A114" s="58"/>
      <c r="B114" s="58"/>
      <c r="C114" s="58"/>
      <c r="D114" s="58"/>
      <c r="E114" s="58"/>
      <c r="F114" s="58"/>
      <c r="G114" s="58"/>
      <c r="H114" s="58"/>
      <c r="I114" s="58"/>
      <c r="M114"/>
      <c r="N114"/>
      <c r="O114"/>
      <c r="P114"/>
      <c r="Q114"/>
      <c r="R114"/>
    </row>
    <row r="115" spans="1:18" x14ac:dyDescent="0.25">
      <c r="A115" s="58"/>
      <c r="B115" s="58"/>
      <c r="C115" s="58"/>
      <c r="D115" s="58"/>
      <c r="E115" s="58"/>
      <c r="F115" s="58"/>
      <c r="G115" s="58"/>
      <c r="H115" s="58"/>
      <c r="I115" s="58"/>
      <c r="M115"/>
      <c r="N115"/>
      <c r="O115"/>
      <c r="P115"/>
      <c r="Q115"/>
      <c r="R115"/>
    </row>
    <row r="116" spans="1:18" x14ac:dyDescent="0.25">
      <c r="A116" s="58"/>
      <c r="B116" s="58"/>
      <c r="C116" s="58"/>
      <c r="D116" s="58"/>
      <c r="E116" s="58"/>
      <c r="F116" s="58"/>
      <c r="G116" s="58"/>
      <c r="H116" s="58"/>
      <c r="I116" s="58"/>
      <c r="M116"/>
      <c r="N116"/>
      <c r="O116"/>
      <c r="P116"/>
      <c r="Q116"/>
      <c r="R116"/>
    </row>
    <row r="117" spans="1:18" x14ac:dyDescent="0.25">
      <c r="A117" s="58"/>
      <c r="B117" s="58"/>
      <c r="C117" s="58"/>
      <c r="D117" s="58"/>
      <c r="E117" s="58"/>
      <c r="F117" s="58"/>
      <c r="G117" s="58"/>
      <c r="H117" s="58"/>
      <c r="I117" s="58"/>
      <c r="M117"/>
      <c r="N117"/>
      <c r="O117"/>
      <c r="P117"/>
      <c r="Q117"/>
      <c r="R117"/>
    </row>
    <row r="118" spans="1:18" x14ac:dyDescent="0.25">
      <c r="A118" s="58"/>
      <c r="B118" s="58"/>
      <c r="C118" s="58"/>
      <c r="D118" s="58"/>
      <c r="E118" s="58"/>
      <c r="F118" s="58"/>
      <c r="G118" s="58"/>
      <c r="H118" s="58"/>
      <c r="I118" s="58"/>
      <c r="M118"/>
      <c r="N118"/>
      <c r="O118"/>
      <c r="P118"/>
      <c r="Q118"/>
      <c r="R118"/>
    </row>
    <row r="119" spans="1:18" x14ac:dyDescent="0.25">
      <c r="A119" s="58"/>
      <c r="B119" s="58"/>
      <c r="C119" s="58"/>
      <c r="D119" s="58"/>
      <c r="E119" s="58"/>
      <c r="F119" s="58"/>
      <c r="G119" s="58"/>
      <c r="H119" s="58"/>
      <c r="I119" s="58"/>
      <c r="M119"/>
      <c r="N119"/>
      <c r="O119"/>
      <c r="P119"/>
      <c r="Q119"/>
      <c r="R119"/>
    </row>
    <row r="120" spans="1:18" x14ac:dyDescent="0.25">
      <c r="A120" s="58"/>
      <c r="B120" s="58"/>
      <c r="C120" s="58"/>
      <c r="D120" s="58"/>
      <c r="E120" s="58"/>
      <c r="F120" s="58"/>
      <c r="G120" s="58"/>
      <c r="H120" s="58"/>
      <c r="I120" s="58"/>
      <c r="M120"/>
      <c r="N120"/>
      <c r="O120"/>
      <c r="P120"/>
      <c r="Q120"/>
      <c r="R120"/>
    </row>
    <row r="121" spans="1:18" x14ac:dyDescent="0.25">
      <c r="A121" s="58"/>
      <c r="C121" s="58"/>
      <c r="D121" s="58"/>
      <c r="E121" s="58"/>
      <c r="F121" s="58"/>
      <c r="G121" s="58"/>
      <c r="H121" s="58"/>
      <c r="I121" s="58"/>
      <c r="M121"/>
      <c r="N121"/>
      <c r="O121"/>
      <c r="P121"/>
      <c r="Q121"/>
      <c r="R121"/>
    </row>
    <row r="122" spans="1:18" x14ac:dyDescent="0.25">
      <c r="A122" s="58"/>
      <c r="C122" s="58"/>
      <c r="D122" s="58"/>
      <c r="E122" s="58"/>
      <c r="F122" s="58"/>
      <c r="G122" s="58"/>
      <c r="H122" s="58"/>
      <c r="I122" s="58"/>
      <c r="M122"/>
      <c r="N122"/>
      <c r="O122"/>
      <c r="P122"/>
      <c r="Q122"/>
      <c r="R122"/>
    </row>
    <row r="123" spans="1:18" x14ac:dyDescent="0.25">
      <c r="A123" s="58"/>
      <c r="C123" s="58"/>
      <c r="D123" s="58"/>
      <c r="E123" s="58"/>
      <c r="F123" s="58"/>
      <c r="G123" s="58"/>
      <c r="H123" s="58"/>
      <c r="I123" s="58"/>
      <c r="M123"/>
      <c r="N123"/>
      <c r="O123"/>
      <c r="P123"/>
      <c r="Q123"/>
      <c r="R123"/>
    </row>
    <row r="124" spans="1:18" x14ac:dyDescent="0.25">
      <c r="A124" s="58"/>
      <c r="C124" s="58"/>
      <c r="D124" s="58"/>
      <c r="E124" s="58"/>
      <c r="F124" s="58"/>
      <c r="G124" s="58"/>
      <c r="H124" s="58"/>
      <c r="I124" s="58"/>
      <c r="M124"/>
      <c r="N124"/>
      <c r="O124"/>
      <c r="P124"/>
      <c r="Q124"/>
      <c r="R124"/>
    </row>
    <row r="125" spans="1:18" x14ac:dyDescent="0.25">
      <c r="A125" s="58"/>
      <c r="C125" s="58"/>
      <c r="D125" s="58"/>
      <c r="E125" s="58"/>
      <c r="F125" s="58"/>
      <c r="G125" s="58"/>
      <c r="H125" s="58"/>
      <c r="I125" s="58"/>
      <c r="M125"/>
      <c r="N125"/>
      <c r="O125"/>
      <c r="P125"/>
      <c r="Q125"/>
      <c r="R125"/>
    </row>
    <row r="126" spans="1:18" x14ac:dyDescent="0.25">
      <c r="M126"/>
      <c r="N126"/>
      <c r="O126"/>
      <c r="P126"/>
      <c r="Q126"/>
      <c r="R126"/>
    </row>
    <row r="127" spans="1:18" x14ac:dyDescent="0.25">
      <c r="M127"/>
      <c r="N127"/>
      <c r="O127"/>
      <c r="P127"/>
      <c r="Q127"/>
      <c r="R127"/>
    </row>
    <row r="128" spans="1:18" x14ac:dyDescent="0.25">
      <c r="M128"/>
      <c r="N128"/>
      <c r="O128"/>
      <c r="P128"/>
      <c r="Q128"/>
      <c r="R128"/>
    </row>
    <row r="129" spans="4:18" x14ac:dyDescent="0.25">
      <c r="M129"/>
      <c r="N129"/>
      <c r="O129"/>
      <c r="P129"/>
      <c r="Q129"/>
      <c r="R129"/>
    </row>
    <row r="130" spans="4:18" x14ac:dyDescent="0.25">
      <c r="M130"/>
      <c r="N130"/>
      <c r="O130"/>
      <c r="P130"/>
      <c r="Q130"/>
      <c r="R130"/>
    </row>
    <row r="131" spans="4:18" x14ac:dyDescent="0.25">
      <c r="M131"/>
      <c r="N131"/>
      <c r="O131"/>
      <c r="P131"/>
      <c r="Q131"/>
      <c r="R131"/>
    </row>
    <row r="132" spans="4:18" x14ac:dyDescent="0.25">
      <c r="M132"/>
      <c r="N132"/>
      <c r="O132"/>
      <c r="P132"/>
      <c r="Q132"/>
      <c r="R132"/>
    </row>
    <row r="133" spans="4:18" x14ac:dyDescent="0.25">
      <c r="M133"/>
      <c r="N133"/>
      <c r="O133"/>
      <c r="P133"/>
      <c r="Q133"/>
      <c r="R133"/>
    </row>
    <row r="134" spans="4:18" x14ac:dyDescent="0.25">
      <c r="D134" s="57"/>
      <c r="E134" s="57"/>
      <c r="F134" s="57"/>
      <c r="G134" s="57"/>
      <c r="H134" s="57"/>
      <c r="M134"/>
      <c r="N134"/>
      <c r="O134"/>
      <c r="P134"/>
      <c r="Q134"/>
      <c r="R134"/>
    </row>
    <row r="135" spans="4:18" x14ac:dyDescent="0.25">
      <c r="M135"/>
      <c r="N135"/>
      <c r="O135"/>
      <c r="P135"/>
      <c r="Q135"/>
      <c r="R135"/>
    </row>
    <row r="136" spans="4:18" x14ac:dyDescent="0.25">
      <c r="D136" s="57"/>
      <c r="E136" s="57"/>
      <c r="F136" s="57"/>
      <c r="G136" s="57"/>
      <c r="H136" s="57"/>
      <c r="M136"/>
      <c r="N136"/>
      <c r="O136"/>
      <c r="P136"/>
      <c r="Q136"/>
      <c r="R136"/>
    </row>
    <row r="137" spans="4:18" x14ac:dyDescent="0.25">
      <c r="M137"/>
      <c r="N137"/>
      <c r="O137"/>
      <c r="P137"/>
      <c r="Q137"/>
      <c r="R137"/>
    </row>
    <row r="138" spans="4:18" x14ac:dyDescent="0.25">
      <c r="D138" s="57"/>
      <c r="E138" s="57"/>
      <c r="F138" s="57"/>
      <c r="G138" s="57"/>
      <c r="H138" s="57"/>
      <c r="M138"/>
      <c r="N138"/>
      <c r="O138"/>
      <c r="P138"/>
      <c r="Q138"/>
      <c r="R138"/>
    </row>
    <row r="139" spans="4:18" x14ac:dyDescent="0.25">
      <c r="M139"/>
      <c r="N139"/>
      <c r="O139"/>
      <c r="P139"/>
      <c r="Q139"/>
      <c r="R139"/>
    </row>
    <row r="140" spans="4:18" x14ac:dyDescent="0.25">
      <c r="D140" s="57"/>
      <c r="E140" s="57"/>
      <c r="F140" s="57"/>
      <c r="G140" s="57"/>
      <c r="H140" s="57"/>
      <c r="M140"/>
      <c r="N140"/>
      <c r="O140"/>
      <c r="P140"/>
      <c r="Q140"/>
      <c r="R140"/>
    </row>
    <row r="141" spans="4:18" x14ac:dyDescent="0.25">
      <c r="M141"/>
      <c r="N141"/>
      <c r="O141"/>
      <c r="P141"/>
      <c r="Q141"/>
      <c r="R141"/>
    </row>
    <row r="142" spans="4:18" x14ac:dyDescent="0.25">
      <c r="D142" s="57"/>
      <c r="E142" s="57"/>
      <c r="F142" s="57"/>
      <c r="G142" s="57"/>
      <c r="H142" s="57"/>
      <c r="M142"/>
      <c r="N142"/>
      <c r="O142"/>
      <c r="P142"/>
      <c r="Q142"/>
      <c r="R142"/>
    </row>
    <row r="143" spans="4:18" x14ac:dyDescent="0.25">
      <c r="M143"/>
      <c r="N143"/>
      <c r="O143"/>
      <c r="P143"/>
      <c r="Q143"/>
      <c r="R143"/>
    </row>
    <row r="144" spans="4:18" x14ac:dyDescent="0.25">
      <c r="D144" s="57"/>
      <c r="E144" s="57"/>
      <c r="F144" s="57"/>
      <c r="G144" s="57"/>
      <c r="H144" s="57"/>
      <c r="M144"/>
      <c r="N144"/>
      <c r="O144"/>
      <c r="P144"/>
      <c r="Q144"/>
      <c r="R144"/>
    </row>
    <row r="145" spans="4:18" x14ac:dyDescent="0.25">
      <c r="M145"/>
      <c r="N145"/>
      <c r="O145"/>
      <c r="P145"/>
      <c r="Q145"/>
      <c r="R145"/>
    </row>
    <row r="146" spans="4:18" x14ac:dyDescent="0.25">
      <c r="D146" s="57"/>
      <c r="E146" s="57"/>
      <c r="F146" s="57"/>
      <c r="G146" s="57"/>
      <c r="H146" s="57"/>
      <c r="M146"/>
      <c r="N146"/>
      <c r="O146"/>
      <c r="P146"/>
      <c r="Q146"/>
      <c r="R146"/>
    </row>
    <row r="147" spans="4:18" x14ac:dyDescent="0.25">
      <c r="M147"/>
      <c r="N147"/>
      <c r="O147"/>
      <c r="P147"/>
      <c r="Q147"/>
      <c r="R147"/>
    </row>
    <row r="148" spans="4:18" x14ac:dyDescent="0.25">
      <c r="D148" s="57"/>
      <c r="E148" s="57"/>
      <c r="F148" s="57"/>
      <c r="G148" s="57"/>
      <c r="H148" s="57"/>
      <c r="M148"/>
      <c r="N148"/>
      <c r="O148"/>
      <c r="P148"/>
      <c r="Q148"/>
      <c r="R148"/>
    </row>
    <row r="149" spans="4:18" x14ac:dyDescent="0.25">
      <c r="M149"/>
      <c r="N149"/>
      <c r="O149"/>
      <c r="P149"/>
      <c r="Q149"/>
      <c r="R149"/>
    </row>
    <row r="150" spans="4:18" x14ac:dyDescent="0.25">
      <c r="D150" s="57"/>
      <c r="E150" s="57"/>
      <c r="F150" s="57"/>
      <c r="G150" s="57"/>
      <c r="H150" s="57"/>
      <c r="M150"/>
      <c r="N150"/>
      <c r="O150"/>
      <c r="P150"/>
      <c r="Q150"/>
      <c r="R150"/>
    </row>
    <row r="151" spans="4:18" x14ac:dyDescent="0.25">
      <c r="M151"/>
      <c r="N151"/>
      <c r="O151"/>
      <c r="P151"/>
      <c r="Q151"/>
      <c r="R151"/>
    </row>
    <row r="152" spans="4:18" x14ac:dyDescent="0.25">
      <c r="D152" s="57"/>
      <c r="E152" s="57"/>
      <c r="F152" s="57"/>
      <c r="G152" s="57"/>
      <c r="H152" s="57"/>
      <c r="M152"/>
      <c r="N152"/>
      <c r="O152"/>
      <c r="P152"/>
      <c r="Q152"/>
      <c r="R152"/>
    </row>
    <row r="153" spans="4:18" x14ac:dyDescent="0.25">
      <c r="M153"/>
      <c r="N153"/>
      <c r="O153"/>
      <c r="P153"/>
      <c r="Q153"/>
      <c r="R153"/>
    </row>
    <row r="154" spans="4:18" x14ac:dyDescent="0.25">
      <c r="D154" s="57"/>
      <c r="E154" s="57"/>
      <c r="F154" s="57"/>
      <c r="G154" s="57"/>
      <c r="H154" s="57"/>
      <c r="M154"/>
      <c r="N154"/>
      <c r="O154"/>
      <c r="P154"/>
      <c r="Q154"/>
      <c r="R154"/>
    </row>
    <row r="155" spans="4:18" x14ac:dyDescent="0.25">
      <c r="M155"/>
      <c r="N155"/>
      <c r="O155"/>
      <c r="P155"/>
      <c r="Q155"/>
      <c r="R155"/>
    </row>
    <row r="156" spans="4:18" x14ac:dyDescent="0.25">
      <c r="D156" s="57"/>
      <c r="E156" s="57"/>
      <c r="F156" s="57"/>
      <c r="G156" s="57"/>
      <c r="H156" s="57"/>
      <c r="M156"/>
      <c r="N156"/>
      <c r="O156"/>
      <c r="P156"/>
      <c r="Q156"/>
      <c r="R156"/>
    </row>
    <row r="157" spans="4:18" x14ac:dyDescent="0.25">
      <c r="M157"/>
      <c r="N157"/>
      <c r="O157"/>
      <c r="P157"/>
      <c r="Q157"/>
      <c r="R157"/>
    </row>
    <row r="158" spans="4:18" x14ac:dyDescent="0.25">
      <c r="D158" s="57"/>
      <c r="E158" s="57"/>
      <c r="F158" s="57"/>
      <c r="G158" s="57"/>
      <c r="H158" s="57"/>
      <c r="M158"/>
      <c r="N158"/>
      <c r="O158"/>
      <c r="P158"/>
      <c r="Q158"/>
      <c r="R158"/>
    </row>
    <row r="159" spans="4:18" x14ac:dyDescent="0.25">
      <c r="M159"/>
      <c r="N159"/>
      <c r="O159"/>
      <c r="P159"/>
      <c r="Q159"/>
      <c r="R159"/>
    </row>
    <row r="160" spans="4:18" x14ac:dyDescent="0.25">
      <c r="D160" s="57"/>
      <c r="E160" s="57"/>
      <c r="F160" s="57"/>
      <c r="G160" s="57"/>
      <c r="H160" s="57"/>
      <c r="M160"/>
      <c r="N160"/>
      <c r="O160"/>
      <c r="P160"/>
      <c r="Q160"/>
      <c r="R160"/>
    </row>
    <row r="161" spans="4:18" x14ac:dyDescent="0.25">
      <c r="M161"/>
      <c r="N161"/>
      <c r="O161"/>
      <c r="P161"/>
      <c r="Q161"/>
      <c r="R161"/>
    </row>
    <row r="162" spans="4:18" x14ac:dyDescent="0.25">
      <c r="D162" s="57"/>
      <c r="E162" s="57"/>
      <c r="F162" s="57"/>
      <c r="G162" s="57"/>
      <c r="H162" s="57"/>
      <c r="M162"/>
      <c r="N162"/>
      <c r="O162"/>
      <c r="P162"/>
      <c r="Q162"/>
      <c r="R162"/>
    </row>
    <row r="163" spans="4:18" x14ac:dyDescent="0.25">
      <c r="M163"/>
      <c r="N163"/>
      <c r="O163"/>
      <c r="P163"/>
      <c r="Q163"/>
      <c r="R163"/>
    </row>
    <row r="164" spans="4:18" x14ac:dyDescent="0.25">
      <c r="D164" s="57"/>
      <c r="E164" s="57"/>
      <c r="F164" s="57"/>
      <c r="G164" s="57"/>
      <c r="H164" s="57"/>
      <c r="M164"/>
      <c r="N164"/>
      <c r="O164"/>
      <c r="P164"/>
      <c r="Q164"/>
      <c r="R164"/>
    </row>
    <row r="165" spans="4:18" x14ac:dyDescent="0.25">
      <c r="M165"/>
      <c r="N165"/>
      <c r="O165"/>
      <c r="P165"/>
      <c r="Q165"/>
      <c r="R165"/>
    </row>
    <row r="166" spans="4:18" x14ac:dyDescent="0.25">
      <c r="D166" s="57"/>
      <c r="E166" s="57"/>
      <c r="F166" s="57"/>
      <c r="G166" s="57"/>
      <c r="H166" s="57"/>
      <c r="M166"/>
      <c r="N166"/>
      <c r="O166"/>
      <c r="P166"/>
      <c r="Q166"/>
      <c r="R166"/>
    </row>
    <row r="167" spans="4:18" x14ac:dyDescent="0.25">
      <c r="M167"/>
      <c r="N167"/>
      <c r="O167"/>
      <c r="P167"/>
      <c r="Q167"/>
      <c r="R167"/>
    </row>
    <row r="168" spans="4:18" x14ac:dyDescent="0.25">
      <c r="D168" s="57"/>
      <c r="E168" s="57"/>
      <c r="F168" s="57"/>
      <c r="G168" s="57"/>
      <c r="H168" s="57"/>
      <c r="M168"/>
      <c r="N168"/>
      <c r="O168"/>
      <c r="P168"/>
      <c r="Q168"/>
      <c r="R168"/>
    </row>
    <row r="169" spans="4:18" x14ac:dyDescent="0.25">
      <c r="M169"/>
      <c r="N169"/>
      <c r="O169"/>
      <c r="P169"/>
      <c r="Q169"/>
      <c r="R169"/>
    </row>
    <row r="170" spans="4:18" x14ac:dyDescent="0.25">
      <c r="D170" s="57"/>
      <c r="E170" s="57"/>
      <c r="F170" s="57"/>
      <c r="G170" s="57"/>
      <c r="H170" s="57"/>
      <c r="M170"/>
      <c r="N170"/>
      <c r="O170"/>
      <c r="P170"/>
      <c r="Q170"/>
      <c r="R170"/>
    </row>
    <row r="171" spans="4:18" x14ac:dyDescent="0.25">
      <c r="M171"/>
      <c r="N171"/>
      <c r="O171"/>
      <c r="P171"/>
      <c r="Q171"/>
      <c r="R171"/>
    </row>
    <row r="172" spans="4:18" x14ac:dyDescent="0.25">
      <c r="D172" s="57"/>
      <c r="E172" s="57"/>
      <c r="F172" s="57"/>
      <c r="G172" s="57"/>
      <c r="H172" s="57"/>
      <c r="M172"/>
      <c r="N172"/>
      <c r="O172"/>
      <c r="P172"/>
      <c r="Q172"/>
      <c r="R172"/>
    </row>
    <row r="173" spans="4:18" x14ac:dyDescent="0.25">
      <c r="M173"/>
      <c r="N173"/>
      <c r="O173"/>
      <c r="P173"/>
      <c r="Q173"/>
      <c r="R173"/>
    </row>
    <row r="174" spans="4:18" x14ac:dyDescent="0.25">
      <c r="D174" s="57"/>
      <c r="E174" s="57"/>
      <c r="F174" s="57"/>
      <c r="G174" s="57"/>
      <c r="H174" s="57"/>
      <c r="M174"/>
      <c r="N174"/>
      <c r="O174"/>
      <c r="P174"/>
      <c r="Q174"/>
      <c r="R174"/>
    </row>
    <row r="175" spans="4:18" x14ac:dyDescent="0.25">
      <c r="M175"/>
      <c r="N175"/>
      <c r="O175"/>
      <c r="P175"/>
      <c r="Q175"/>
      <c r="R175"/>
    </row>
    <row r="176" spans="4:18" x14ac:dyDescent="0.25">
      <c r="D176" s="57"/>
      <c r="E176" s="57"/>
      <c r="F176" s="57"/>
      <c r="G176" s="57"/>
      <c r="H176" s="57"/>
      <c r="M176"/>
      <c r="N176"/>
      <c r="O176"/>
      <c r="P176"/>
      <c r="Q176"/>
      <c r="R176"/>
    </row>
    <row r="177" spans="4:18" x14ac:dyDescent="0.25">
      <c r="M177"/>
      <c r="N177"/>
      <c r="O177"/>
      <c r="P177"/>
      <c r="Q177"/>
      <c r="R177"/>
    </row>
    <row r="178" spans="4:18" x14ac:dyDescent="0.25">
      <c r="D178" s="57"/>
      <c r="E178" s="57"/>
      <c r="F178" s="57"/>
      <c r="G178" s="57"/>
      <c r="H178" s="57"/>
      <c r="M178"/>
      <c r="N178"/>
      <c r="O178"/>
      <c r="P178"/>
      <c r="Q178"/>
      <c r="R178"/>
    </row>
    <row r="179" spans="4:18" x14ac:dyDescent="0.25">
      <c r="M179"/>
      <c r="N179"/>
      <c r="O179"/>
      <c r="P179"/>
      <c r="Q179"/>
      <c r="R179"/>
    </row>
    <row r="180" spans="4:18" x14ac:dyDescent="0.25">
      <c r="D180" s="57"/>
      <c r="E180" s="57"/>
      <c r="F180" s="57"/>
      <c r="G180" s="57"/>
      <c r="H180" s="57"/>
      <c r="M180"/>
      <c r="N180"/>
      <c r="O180"/>
      <c r="P180"/>
      <c r="Q180"/>
      <c r="R180"/>
    </row>
    <row r="181" spans="4:18" x14ac:dyDescent="0.25">
      <c r="M181"/>
      <c r="N181"/>
      <c r="O181"/>
      <c r="P181"/>
      <c r="Q181"/>
      <c r="R181"/>
    </row>
    <row r="182" spans="4:18" x14ac:dyDescent="0.25">
      <c r="D182" s="57"/>
      <c r="E182" s="57"/>
      <c r="F182" s="57"/>
      <c r="G182" s="57"/>
      <c r="H182" s="57"/>
      <c r="M182"/>
      <c r="N182"/>
      <c r="O182"/>
      <c r="P182"/>
      <c r="Q182"/>
      <c r="R182"/>
    </row>
    <row r="183" spans="4:18" x14ac:dyDescent="0.25">
      <c r="M183"/>
      <c r="N183"/>
      <c r="O183"/>
      <c r="P183"/>
      <c r="Q183"/>
      <c r="R183"/>
    </row>
    <row r="184" spans="4:18" x14ac:dyDescent="0.25">
      <c r="D184" s="57"/>
      <c r="E184" s="57"/>
      <c r="F184" s="57"/>
      <c r="G184" s="57"/>
      <c r="H184" s="57"/>
      <c r="M184"/>
      <c r="N184"/>
      <c r="O184"/>
      <c r="P184"/>
      <c r="Q184"/>
      <c r="R184"/>
    </row>
    <row r="185" spans="4:18" x14ac:dyDescent="0.25">
      <c r="M185"/>
      <c r="N185"/>
      <c r="O185"/>
      <c r="P185"/>
      <c r="Q185"/>
      <c r="R185"/>
    </row>
    <row r="186" spans="4:18" x14ac:dyDescent="0.25">
      <c r="D186" s="57"/>
      <c r="E186" s="57"/>
      <c r="F186" s="57"/>
      <c r="G186" s="57"/>
      <c r="H186" s="57"/>
      <c r="M186"/>
      <c r="N186"/>
      <c r="O186"/>
      <c r="P186"/>
      <c r="Q186"/>
      <c r="R186"/>
    </row>
    <row r="187" spans="4:18" x14ac:dyDescent="0.25">
      <c r="M187"/>
      <c r="N187"/>
      <c r="O187"/>
      <c r="P187"/>
      <c r="Q187"/>
      <c r="R187"/>
    </row>
    <row r="188" spans="4:18" x14ac:dyDescent="0.25">
      <c r="D188" s="57"/>
      <c r="E188" s="57"/>
      <c r="F188" s="57"/>
      <c r="G188" s="57"/>
      <c r="H188" s="57"/>
      <c r="M188"/>
      <c r="N188"/>
      <c r="O188"/>
      <c r="P188"/>
      <c r="Q188"/>
      <c r="R188"/>
    </row>
    <row r="189" spans="4:18" x14ac:dyDescent="0.25">
      <c r="M189"/>
      <c r="N189"/>
      <c r="O189"/>
      <c r="P189"/>
      <c r="Q189"/>
      <c r="R189"/>
    </row>
    <row r="190" spans="4:18" x14ac:dyDescent="0.25">
      <c r="D190" s="57"/>
      <c r="E190" s="57"/>
      <c r="F190" s="57"/>
      <c r="G190" s="57"/>
      <c r="H190" s="57"/>
      <c r="M190"/>
      <c r="N190"/>
      <c r="O190"/>
      <c r="P190"/>
      <c r="Q190"/>
      <c r="R190"/>
    </row>
    <row r="191" spans="4:18" x14ac:dyDescent="0.25">
      <c r="M191"/>
      <c r="N191"/>
      <c r="O191"/>
      <c r="P191"/>
      <c r="Q191"/>
      <c r="R191"/>
    </row>
    <row r="192" spans="4:18" x14ac:dyDescent="0.25">
      <c r="D192" s="57"/>
      <c r="E192" s="57"/>
      <c r="F192" s="57"/>
      <c r="G192" s="57"/>
      <c r="H192" s="57"/>
      <c r="M192"/>
      <c r="N192"/>
      <c r="O192"/>
      <c r="P192"/>
      <c r="Q192"/>
      <c r="R192"/>
    </row>
    <row r="193" spans="4:18" x14ac:dyDescent="0.25">
      <c r="M193"/>
      <c r="N193"/>
      <c r="O193"/>
      <c r="P193"/>
      <c r="Q193"/>
      <c r="R193"/>
    </row>
    <row r="194" spans="4:18" x14ac:dyDescent="0.25">
      <c r="D194" s="57"/>
      <c r="E194" s="57"/>
      <c r="F194" s="57"/>
      <c r="G194" s="57"/>
      <c r="H194" s="57"/>
      <c r="M194"/>
      <c r="N194"/>
      <c r="O194"/>
      <c r="P194"/>
      <c r="Q194"/>
      <c r="R194"/>
    </row>
    <row r="195" spans="4:18" x14ac:dyDescent="0.25">
      <c r="M195"/>
      <c r="N195"/>
      <c r="O195"/>
      <c r="P195"/>
      <c r="Q195"/>
      <c r="R195"/>
    </row>
    <row r="196" spans="4:18" x14ac:dyDescent="0.25">
      <c r="D196" s="57"/>
      <c r="E196" s="57"/>
      <c r="F196" s="57"/>
      <c r="G196" s="57"/>
      <c r="H196" s="57"/>
      <c r="M196"/>
      <c r="N196"/>
      <c r="O196"/>
      <c r="P196"/>
      <c r="Q196"/>
      <c r="R196"/>
    </row>
    <row r="197" spans="4:18" x14ac:dyDescent="0.25">
      <c r="M197"/>
      <c r="N197"/>
      <c r="O197"/>
      <c r="P197"/>
      <c r="Q197"/>
      <c r="R197"/>
    </row>
    <row r="198" spans="4:18" x14ac:dyDescent="0.25">
      <c r="D198" s="57"/>
      <c r="E198" s="57"/>
      <c r="F198" s="57"/>
      <c r="G198" s="57"/>
      <c r="H198" s="57"/>
      <c r="M198"/>
      <c r="N198"/>
      <c r="O198"/>
      <c r="P198"/>
      <c r="Q198"/>
      <c r="R198"/>
    </row>
    <row r="199" spans="4:18" x14ac:dyDescent="0.25">
      <c r="M199"/>
      <c r="N199"/>
      <c r="O199"/>
      <c r="P199"/>
      <c r="Q199"/>
      <c r="R199"/>
    </row>
    <row r="200" spans="4:18" x14ac:dyDescent="0.25">
      <c r="D200" s="57"/>
      <c r="E200" s="57"/>
      <c r="F200" s="57"/>
      <c r="G200" s="57"/>
      <c r="H200" s="57"/>
      <c r="M200"/>
      <c r="N200"/>
      <c r="O200"/>
      <c r="P200"/>
      <c r="Q200"/>
      <c r="R200"/>
    </row>
    <row r="201" spans="4:18" x14ac:dyDescent="0.25">
      <c r="M201"/>
      <c r="N201"/>
      <c r="O201"/>
      <c r="P201"/>
      <c r="Q201"/>
      <c r="R201"/>
    </row>
    <row r="202" spans="4:18" x14ac:dyDescent="0.25">
      <c r="D202" s="57"/>
      <c r="E202" s="57"/>
      <c r="F202" s="57"/>
      <c r="G202" s="57"/>
      <c r="H202" s="57"/>
      <c r="M202"/>
      <c r="N202"/>
      <c r="O202"/>
      <c r="P202"/>
      <c r="Q202"/>
      <c r="R202"/>
    </row>
    <row r="203" spans="4:18" x14ac:dyDescent="0.25">
      <c r="M203"/>
      <c r="N203"/>
      <c r="O203"/>
      <c r="P203"/>
      <c r="Q203"/>
      <c r="R203"/>
    </row>
    <row r="204" spans="4:18" x14ac:dyDescent="0.25">
      <c r="D204" s="57"/>
      <c r="E204" s="57"/>
      <c r="F204" s="57"/>
      <c r="G204" s="57"/>
      <c r="H204" s="57"/>
      <c r="M204"/>
      <c r="N204"/>
      <c r="O204"/>
      <c r="P204"/>
      <c r="Q204"/>
      <c r="R204"/>
    </row>
    <row r="205" spans="4:18" x14ac:dyDescent="0.25">
      <c r="M205"/>
      <c r="N205"/>
      <c r="O205"/>
      <c r="P205"/>
      <c r="Q205"/>
      <c r="R205"/>
    </row>
    <row r="206" spans="4:18" x14ac:dyDescent="0.25">
      <c r="D206" s="57"/>
      <c r="E206" s="57"/>
      <c r="F206" s="57"/>
      <c r="G206" s="57"/>
      <c r="H206" s="57"/>
      <c r="M206"/>
      <c r="N206"/>
      <c r="O206"/>
      <c r="P206"/>
      <c r="Q206"/>
      <c r="R206"/>
    </row>
    <row r="207" spans="4:18" x14ac:dyDescent="0.25">
      <c r="M207"/>
      <c r="N207"/>
      <c r="O207"/>
      <c r="P207"/>
      <c r="Q207"/>
      <c r="R207"/>
    </row>
    <row r="208" spans="4:18" x14ac:dyDescent="0.25">
      <c r="D208" s="57"/>
      <c r="E208" s="57"/>
      <c r="F208" s="57"/>
      <c r="G208" s="57"/>
      <c r="H208" s="57"/>
    </row>
    <row r="210" spans="4:8" x14ac:dyDescent="0.25">
      <c r="D210" s="57"/>
      <c r="E210" s="57"/>
      <c r="F210" s="57"/>
      <c r="G210" s="57"/>
      <c r="H210" s="57"/>
    </row>
    <row r="212" spans="4:8" x14ac:dyDescent="0.25">
      <c r="D212" s="57"/>
      <c r="E212" s="57"/>
      <c r="F212" s="57"/>
      <c r="G212" s="57"/>
      <c r="H212" s="57"/>
    </row>
    <row r="214" spans="4:8" x14ac:dyDescent="0.25">
      <c r="D214" s="57"/>
      <c r="E214" s="57"/>
      <c r="F214" s="57"/>
      <c r="G214" s="57"/>
      <c r="H214" s="57"/>
    </row>
    <row r="216" spans="4:8" x14ac:dyDescent="0.25">
      <c r="D216" s="57"/>
      <c r="E216" s="57"/>
      <c r="F216" s="57"/>
      <c r="G216" s="57"/>
      <c r="H216" s="57"/>
    </row>
    <row r="218" spans="4:8" x14ac:dyDescent="0.25">
      <c r="D218" s="57"/>
      <c r="E218" s="57"/>
      <c r="F218" s="57"/>
      <c r="G218" s="57"/>
      <c r="H218" s="57"/>
    </row>
    <row r="220" spans="4:8" x14ac:dyDescent="0.25">
      <c r="D220" s="57"/>
      <c r="E220" s="57"/>
      <c r="F220" s="57"/>
      <c r="G220" s="57"/>
      <c r="H220" s="57"/>
    </row>
  </sheetData>
  <mergeCells count="14">
    <mergeCell ref="B6:B17"/>
    <mergeCell ref="C4:H4"/>
    <mergeCell ref="C1:H1"/>
    <mergeCell ref="C2:E2"/>
    <mergeCell ref="F2:H2"/>
    <mergeCell ref="C3:E3"/>
    <mergeCell ref="F3:H3"/>
    <mergeCell ref="B54:B62"/>
    <mergeCell ref="B63:B72"/>
    <mergeCell ref="B73:B82"/>
    <mergeCell ref="B18:B30"/>
    <mergeCell ref="B31:B37"/>
    <mergeCell ref="B38:B40"/>
    <mergeCell ref="B41:B53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194"/>
  <sheetViews>
    <sheetView workbookViewId="0">
      <selection activeCell="C13" sqref="C13"/>
    </sheetView>
  </sheetViews>
  <sheetFormatPr defaultColWidth="9.140625" defaultRowHeight="15" x14ac:dyDescent="0.25"/>
  <cols>
    <col min="1" max="1" width="9.140625" style="54"/>
    <col min="2" max="2" width="8.42578125" style="54" customWidth="1"/>
    <col min="3" max="3" width="33.42578125" style="54" bestFit="1" customWidth="1"/>
    <col min="4" max="5" width="9.140625" style="54"/>
    <col min="6" max="6" width="16.8554687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9" ht="30" customHeight="1" thickTop="1" thickBot="1" x14ac:dyDescent="0.3">
      <c r="A1" s="80" t="s">
        <v>210</v>
      </c>
      <c r="C1" s="237" t="s">
        <v>179</v>
      </c>
      <c r="D1" s="237"/>
      <c r="E1" s="237"/>
      <c r="F1" s="237"/>
      <c r="G1" s="237"/>
      <c r="H1" s="237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0.33333333333333331</v>
      </c>
      <c r="E6" s="62">
        <v>0.3888888888888889</v>
      </c>
      <c r="F6" s="62">
        <v>0.1111111111111111</v>
      </c>
      <c r="G6" s="62">
        <v>0.16666666666666666</v>
      </c>
      <c r="H6" s="63">
        <v>0</v>
      </c>
      <c r="I6" s="41"/>
    </row>
    <row r="7" spans="1:9" x14ac:dyDescent="0.25">
      <c r="B7" s="224"/>
      <c r="C7" s="141" t="s">
        <v>15</v>
      </c>
      <c r="D7" s="64">
        <v>0.16666666666666666</v>
      </c>
      <c r="E7" s="64">
        <v>0.27272727272727271</v>
      </c>
      <c r="F7" s="64">
        <v>0.34848484848484851</v>
      </c>
      <c r="G7" s="64">
        <v>0.19696969696969696</v>
      </c>
      <c r="H7" s="65">
        <v>1.5151515151515152E-2</v>
      </c>
      <c r="I7" s="41"/>
    </row>
    <row r="8" spans="1:9" x14ac:dyDescent="0.25">
      <c r="B8" s="224"/>
      <c r="C8" s="141" t="s">
        <v>16</v>
      </c>
      <c r="D8" s="64">
        <v>0.16129032258064516</v>
      </c>
      <c r="E8" s="64">
        <v>0.25806451612903225</v>
      </c>
      <c r="F8" s="64">
        <v>0.22580645161290322</v>
      </c>
      <c r="G8" s="64">
        <v>0.19354838709677419</v>
      </c>
      <c r="H8" s="65">
        <v>0.16129032258064516</v>
      </c>
      <c r="I8" s="41"/>
    </row>
    <row r="9" spans="1:9" x14ac:dyDescent="0.25">
      <c r="B9" s="224"/>
      <c r="C9" s="141" t="s">
        <v>529</v>
      </c>
      <c r="D9" s="64">
        <v>0.33333333333333331</v>
      </c>
      <c r="E9" s="64">
        <v>0.38095238095238093</v>
      </c>
      <c r="F9" s="64">
        <v>0.23809523809523808</v>
      </c>
      <c r="G9" s="64">
        <v>4.7619047619047616E-2</v>
      </c>
      <c r="H9" s="65">
        <v>0</v>
      </c>
      <c r="I9" s="41"/>
    </row>
    <row r="10" spans="1:9" x14ac:dyDescent="0.25">
      <c r="B10" s="224"/>
      <c r="C10" s="141" t="s">
        <v>17</v>
      </c>
      <c r="D10" s="64">
        <v>0.62962962962962965</v>
      </c>
      <c r="E10" s="64">
        <v>0.22222222222222221</v>
      </c>
      <c r="F10" s="64">
        <v>0.1111111111111111</v>
      </c>
      <c r="G10" s="64">
        <v>3.7037037037037035E-2</v>
      </c>
      <c r="H10" s="65">
        <v>0</v>
      </c>
      <c r="I10" s="41"/>
    </row>
    <row r="11" spans="1:9" x14ac:dyDescent="0.25">
      <c r="B11" s="224"/>
      <c r="C11" s="141" t="s">
        <v>18</v>
      </c>
      <c r="D11" s="64">
        <v>0.14814814814814814</v>
      </c>
      <c r="E11" s="64">
        <v>0.33333333333333331</v>
      </c>
      <c r="F11" s="64">
        <v>0.29629629629629628</v>
      </c>
      <c r="G11" s="64">
        <v>0.18518518518518517</v>
      </c>
      <c r="H11" s="65">
        <v>3.7037037037037035E-2</v>
      </c>
      <c r="I11" s="41"/>
    </row>
    <row r="12" spans="1:9" x14ac:dyDescent="0.25">
      <c r="B12" s="224"/>
      <c r="C12" s="141" t="s">
        <v>530</v>
      </c>
      <c r="D12" s="64">
        <v>0.22727272727272727</v>
      </c>
      <c r="E12" s="64">
        <v>0.36363636363636365</v>
      </c>
      <c r="F12" s="64">
        <v>0.18181818181818182</v>
      </c>
      <c r="G12" s="64">
        <v>0.18181818181818182</v>
      </c>
      <c r="H12" s="65">
        <v>4.5454545454545456E-2</v>
      </c>
      <c r="I12" s="41"/>
    </row>
    <row r="13" spans="1:9" x14ac:dyDescent="0.25">
      <c r="B13" s="224"/>
      <c r="C13" s="141" t="s">
        <v>19</v>
      </c>
      <c r="D13" s="64">
        <v>0.19230769230769232</v>
      </c>
      <c r="E13" s="64">
        <v>0.34615384615384615</v>
      </c>
      <c r="F13" s="64">
        <v>0.30769230769230771</v>
      </c>
      <c r="G13" s="64">
        <v>0.11538461538461539</v>
      </c>
      <c r="H13" s="65">
        <v>3.8461538461538464E-2</v>
      </c>
      <c r="I13" s="41"/>
    </row>
    <row r="14" spans="1:9" x14ac:dyDescent="0.25">
      <c r="B14" s="224"/>
      <c r="C14" s="141" t="s">
        <v>20</v>
      </c>
      <c r="D14" s="64">
        <v>0.26785714285714285</v>
      </c>
      <c r="E14" s="64">
        <v>0.32142857142857145</v>
      </c>
      <c r="F14" s="64">
        <v>0.30357142857142855</v>
      </c>
      <c r="G14" s="64">
        <v>8.9285714285714288E-2</v>
      </c>
      <c r="H14" s="65">
        <v>1.7857142857142856E-2</v>
      </c>
      <c r="I14" s="41"/>
    </row>
    <row r="15" spans="1:9" x14ac:dyDescent="0.25">
      <c r="B15" s="224"/>
      <c r="C15" s="141" t="s">
        <v>21</v>
      </c>
      <c r="D15" s="64">
        <v>0.57446808510638303</v>
      </c>
      <c r="E15" s="64">
        <v>0.21276595744680851</v>
      </c>
      <c r="F15" s="64">
        <v>0.1276595744680851</v>
      </c>
      <c r="G15" s="64">
        <v>6.3829787234042548E-2</v>
      </c>
      <c r="H15" s="65">
        <v>2.1276595744680851E-2</v>
      </c>
      <c r="I15" s="41"/>
    </row>
    <row r="16" spans="1:9" x14ac:dyDescent="0.25">
      <c r="B16" s="224"/>
      <c r="C16" s="141" t="s">
        <v>22</v>
      </c>
      <c r="D16" s="64">
        <v>0.625</v>
      </c>
      <c r="E16" s="64">
        <v>0.28125</v>
      </c>
      <c r="F16" s="64">
        <v>3.125E-2</v>
      </c>
      <c r="G16" s="64">
        <v>6.25E-2</v>
      </c>
      <c r="H16" s="65">
        <v>0</v>
      </c>
      <c r="I16" s="41"/>
    </row>
    <row r="17" spans="2:9" ht="15.75" thickBot="1" x14ac:dyDescent="0.3">
      <c r="B17" s="225"/>
      <c r="C17" s="146" t="s">
        <v>23</v>
      </c>
      <c r="D17" s="66">
        <v>0.31111111111111112</v>
      </c>
      <c r="E17" s="66">
        <v>0.33333333333333331</v>
      </c>
      <c r="F17" s="66">
        <v>0.17777777777777778</v>
      </c>
      <c r="G17" s="66">
        <v>0.15555555555555556</v>
      </c>
      <c r="H17" s="67">
        <v>2.2222222222222223E-2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0.47058823529411764</v>
      </c>
      <c r="E18" s="68">
        <v>0.23529411764705882</v>
      </c>
      <c r="F18" s="68">
        <v>0.29411764705882354</v>
      </c>
      <c r="G18" s="68">
        <v>0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0.27586206896551724</v>
      </c>
      <c r="E19" s="70">
        <v>0.62068965517241381</v>
      </c>
      <c r="F19" s="70">
        <v>3.4482758620689655E-2</v>
      </c>
      <c r="G19" s="70">
        <v>6.8965517241379309E-2</v>
      </c>
      <c r="H19" s="71">
        <v>0</v>
      </c>
      <c r="I19" s="41"/>
    </row>
    <row r="20" spans="2:9" x14ac:dyDescent="0.25">
      <c r="B20" s="221"/>
      <c r="C20" s="60" t="s">
        <v>531</v>
      </c>
      <c r="D20" s="70">
        <v>0</v>
      </c>
      <c r="E20" s="70">
        <v>0</v>
      </c>
      <c r="F20" s="70">
        <v>0.33333333333333331</v>
      </c>
      <c r="G20" s="70">
        <v>0.46666666666666667</v>
      </c>
      <c r="H20" s="71">
        <v>0.2</v>
      </c>
      <c r="I20" s="41"/>
    </row>
    <row r="21" spans="2:9" x14ac:dyDescent="0.25">
      <c r="B21" s="221"/>
      <c r="C21" s="60" t="s">
        <v>27</v>
      </c>
      <c r="D21" s="70">
        <v>0.1</v>
      </c>
      <c r="E21" s="70">
        <v>0.25</v>
      </c>
      <c r="F21" s="70">
        <v>0.45</v>
      </c>
      <c r="G21" s="70">
        <v>0.2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0.5625</v>
      </c>
      <c r="E22" s="70">
        <v>0.3125</v>
      </c>
      <c r="F22" s="70">
        <v>0.125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</v>
      </c>
      <c r="E23" s="70">
        <v>0.4</v>
      </c>
      <c r="F23" s="70">
        <v>0.6</v>
      </c>
      <c r="G23" s="70">
        <v>0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0.1</v>
      </c>
      <c r="E24" s="70">
        <v>0.2</v>
      </c>
      <c r="F24" s="70">
        <v>0.7</v>
      </c>
      <c r="G24" s="70">
        <v>0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4.7619047619047616E-2</v>
      </c>
      <c r="E25" s="70">
        <v>0.38095238095238093</v>
      </c>
      <c r="F25" s="70">
        <v>0.38095238095238093</v>
      </c>
      <c r="G25" s="70">
        <v>0.14285714285714285</v>
      </c>
      <c r="H25" s="71">
        <v>4.7619047619047616E-2</v>
      </c>
      <c r="I25" s="41"/>
    </row>
    <row r="26" spans="2:9" x14ac:dyDescent="0.25">
      <c r="B26" s="221"/>
      <c r="C26" s="60" t="s">
        <v>30</v>
      </c>
      <c r="D26" s="70">
        <v>0.47368421052631576</v>
      </c>
      <c r="E26" s="70">
        <v>0.43859649122807015</v>
      </c>
      <c r="F26" s="70">
        <v>7.0175438596491224E-2</v>
      </c>
      <c r="G26" s="70">
        <v>1.7543859649122806E-2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0.30769230769230771</v>
      </c>
      <c r="E27" s="70">
        <v>0.53846153846153844</v>
      </c>
      <c r="F27" s="70">
        <v>7.6923076923076927E-2</v>
      </c>
      <c r="G27" s="70">
        <v>7.6923076923076927E-2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0.375</v>
      </c>
      <c r="E28" s="70">
        <v>0.4375</v>
      </c>
      <c r="F28" s="70">
        <v>0.125</v>
      </c>
      <c r="G28" s="70">
        <v>6.25E-2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0.1111111111111111</v>
      </c>
      <c r="E29" s="70">
        <v>0.33333333333333331</v>
      </c>
      <c r="F29" s="70">
        <v>0.33333333333333331</v>
      </c>
      <c r="G29" s="70">
        <v>0.1111111111111111</v>
      </c>
      <c r="H29" s="71">
        <v>0.1111111111111111</v>
      </c>
      <c r="I29" s="41"/>
    </row>
    <row r="30" spans="2:9" ht="15" customHeight="1" thickBot="1" x14ac:dyDescent="0.3">
      <c r="B30" s="222"/>
      <c r="C30" s="61" t="s">
        <v>441</v>
      </c>
      <c r="D30" s="72">
        <v>0.5</v>
      </c>
      <c r="E30" s="72">
        <v>0.33333333333333331</v>
      </c>
      <c r="F30" s="72">
        <v>8.3333333333333329E-2</v>
      </c>
      <c r="G30" s="72">
        <v>0</v>
      </c>
      <c r="H30" s="73">
        <v>8.3333333333333329E-2</v>
      </c>
      <c r="I30" s="41"/>
    </row>
    <row r="31" spans="2:9" x14ac:dyDescent="0.25">
      <c r="B31" s="223" t="s">
        <v>32</v>
      </c>
      <c r="C31" s="141" t="s">
        <v>33</v>
      </c>
      <c r="D31" s="64">
        <v>0.10526315789473684</v>
      </c>
      <c r="E31" s="64">
        <v>0.18421052631578946</v>
      </c>
      <c r="F31" s="64">
        <v>0.36842105263157893</v>
      </c>
      <c r="G31" s="64">
        <v>0.21052631578947367</v>
      </c>
      <c r="H31" s="65">
        <v>0.13157894736842105</v>
      </c>
      <c r="I31" s="41"/>
    </row>
    <row r="32" spans="2:9" x14ac:dyDescent="0.25">
      <c r="B32" s="224"/>
      <c r="C32" s="141" t="s">
        <v>34</v>
      </c>
      <c r="D32" s="64">
        <v>0.27777777777777779</v>
      </c>
      <c r="E32" s="64">
        <v>0.33333333333333331</v>
      </c>
      <c r="F32" s="64">
        <v>0.27777777777777779</v>
      </c>
      <c r="G32" s="64">
        <v>5.5555555555555552E-2</v>
      </c>
      <c r="H32" s="65">
        <v>5.5555555555555552E-2</v>
      </c>
      <c r="I32" s="41"/>
    </row>
    <row r="33" spans="2:9" x14ac:dyDescent="0.25">
      <c r="B33" s="224"/>
      <c r="C33" s="141" t="s">
        <v>35</v>
      </c>
      <c r="D33" s="64">
        <v>0.2857142857142857</v>
      </c>
      <c r="E33" s="64">
        <v>0.32142857142857145</v>
      </c>
      <c r="F33" s="64">
        <v>0.25</v>
      </c>
      <c r="G33" s="64">
        <v>0.10714285714285714</v>
      </c>
      <c r="H33" s="65">
        <v>3.5714285714285712E-2</v>
      </c>
      <c r="I33" s="41"/>
    </row>
    <row r="34" spans="2:9" x14ac:dyDescent="0.25">
      <c r="B34" s="224"/>
      <c r="C34" s="141" t="s">
        <v>36</v>
      </c>
      <c r="D34" s="64">
        <v>0.58823529411764708</v>
      </c>
      <c r="E34" s="64">
        <v>0.29411764705882354</v>
      </c>
      <c r="F34" s="64">
        <v>5.8823529411764705E-2</v>
      </c>
      <c r="G34" s="64">
        <v>5.8823529411764705E-2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0.44444444444444442</v>
      </c>
      <c r="E35" s="64">
        <v>0.44444444444444442</v>
      </c>
      <c r="F35" s="64">
        <v>0.1111111111111111</v>
      </c>
      <c r="G35" s="64">
        <v>0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0.35714285714285715</v>
      </c>
      <c r="E36" s="64">
        <v>0.21428571428571427</v>
      </c>
      <c r="F36" s="64">
        <v>0.21428571428571427</v>
      </c>
      <c r="G36" s="64">
        <v>0.14285714285714285</v>
      </c>
      <c r="H36" s="65">
        <v>7.1428571428571425E-2</v>
      </c>
      <c r="I36" s="41"/>
    </row>
    <row r="37" spans="2:9" ht="15" customHeight="1" thickBot="1" x14ac:dyDescent="0.3">
      <c r="B37" s="225"/>
      <c r="C37" s="142" t="s">
        <v>38</v>
      </c>
      <c r="D37" s="66">
        <v>0.72222222222222221</v>
      </c>
      <c r="E37" s="66">
        <v>0.19444444444444445</v>
      </c>
      <c r="F37" s="66">
        <v>8.3333333333333329E-2</v>
      </c>
      <c r="G37" s="66">
        <v>0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</v>
      </c>
      <c r="E38" s="68">
        <v>0.3</v>
      </c>
      <c r="F38" s="68">
        <v>0.4</v>
      </c>
      <c r="G38" s="68">
        <v>0.2</v>
      </c>
      <c r="H38" s="69">
        <v>0.1</v>
      </c>
      <c r="I38" s="41"/>
    </row>
    <row r="39" spans="2:9" x14ac:dyDescent="0.25">
      <c r="B39" s="221"/>
      <c r="C39" s="93" t="s">
        <v>534</v>
      </c>
      <c r="D39" s="70">
        <v>0.25</v>
      </c>
      <c r="E39" s="70">
        <v>0</v>
      </c>
      <c r="F39" s="70">
        <v>0.375</v>
      </c>
      <c r="G39" s="70">
        <v>0.375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0.16666666666666666</v>
      </c>
      <c r="E40" s="72">
        <v>0.33333333333333331</v>
      </c>
      <c r="F40" s="72">
        <v>0.16666666666666666</v>
      </c>
      <c r="G40" s="72">
        <v>0.25</v>
      </c>
      <c r="H40" s="73">
        <v>8.3333333333333329E-2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0.5714285714285714</v>
      </c>
      <c r="E41" s="82">
        <v>0.2857142857142857</v>
      </c>
      <c r="F41" s="82">
        <v>0.14285714285714285</v>
      </c>
      <c r="G41" s="82">
        <v>0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0.14285714285714285</v>
      </c>
      <c r="E42" s="64">
        <v>0.2857142857142857</v>
      </c>
      <c r="F42" s="64">
        <v>0.5714285714285714</v>
      </c>
      <c r="G42" s="64">
        <v>0</v>
      </c>
      <c r="H42" s="65">
        <v>0</v>
      </c>
      <c r="I42" s="41"/>
    </row>
    <row r="43" spans="2:9" ht="15.75" customHeight="1" x14ac:dyDescent="0.25">
      <c r="B43" s="224"/>
      <c r="C43" s="141" t="s">
        <v>342</v>
      </c>
      <c r="D43" s="64">
        <v>0</v>
      </c>
      <c r="E43" s="64">
        <v>0.2</v>
      </c>
      <c r="F43" s="64">
        <v>0.6</v>
      </c>
      <c r="G43" s="64">
        <v>0</v>
      </c>
      <c r="H43" s="65">
        <v>0.2</v>
      </c>
      <c r="I43" s="41"/>
    </row>
    <row r="44" spans="2:9" x14ac:dyDescent="0.25">
      <c r="B44" s="224"/>
      <c r="C44" s="145" t="s">
        <v>536</v>
      </c>
      <c r="D44" s="64">
        <v>0</v>
      </c>
      <c r="E44" s="64">
        <v>0.72727272727272729</v>
      </c>
      <c r="F44" s="64">
        <v>0.27272727272727271</v>
      </c>
      <c r="G44" s="64">
        <v>0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0.2</v>
      </c>
      <c r="E45" s="64">
        <v>0.2</v>
      </c>
      <c r="F45" s="82">
        <v>0.4</v>
      </c>
      <c r="G45" s="64">
        <v>0.2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0.25</v>
      </c>
      <c r="E46" s="64">
        <v>0.375</v>
      </c>
      <c r="F46" s="64">
        <v>0.25</v>
      </c>
      <c r="G46" s="64">
        <v>0.125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0.2857142857142857</v>
      </c>
      <c r="E47" s="64">
        <v>0.2857142857142857</v>
      </c>
      <c r="F47" s="64">
        <v>0.14285714285714285</v>
      </c>
      <c r="G47" s="64">
        <v>0.14285714285714285</v>
      </c>
      <c r="H47" s="65">
        <v>0.14285714285714285</v>
      </c>
      <c r="I47" s="41"/>
    </row>
    <row r="48" spans="2:9" x14ac:dyDescent="0.25">
      <c r="B48" s="224"/>
      <c r="C48" s="140" t="s">
        <v>538</v>
      </c>
      <c r="D48" s="64">
        <v>0.2</v>
      </c>
      <c r="E48" s="64">
        <v>0.6</v>
      </c>
      <c r="F48" s="64">
        <v>0</v>
      </c>
      <c r="G48" s="64">
        <v>0.2</v>
      </c>
      <c r="H48" s="65">
        <v>0</v>
      </c>
      <c r="I48" s="41"/>
    </row>
    <row r="49" spans="2:9" x14ac:dyDescent="0.25">
      <c r="B49" s="224"/>
      <c r="C49" s="145" t="s">
        <v>468</v>
      </c>
      <c r="D49" s="64">
        <v>0.125</v>
      </c>
      <c r="E49" s="64">
        <v>0.625</v>
      </c>
      <c r="F49" s="82">
        <v>0.25</v>
      </c>
      <c r="G49" s="64">
        <v>0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0</v>
      </c>
      <c r="E50" s="64">
        <v>0.27777777777777779</v>
      </c>
      <c r="F50" s="82">
        <v>0.27777777777777779</v>
      </c>
      <c r="G50" s="64">
        <v>0.3888888888888889</v>
      </c>
      <c r="H50" s="65">
        <v>5.5555555555555552E-2</v>
      </c>
      <c r="I50" s="41"/>
    </row>
    <row r="51" spans="2:9" x14ac:dyDescent="0.25">
      <c r="B51" s="224"/>
      <c r="C51" s="145" t="s">
        <v>474</v>
      </c>
      <c r="D51" s="64">
        <v>0</v>
      </c>
      <c r="E51" s="64">
        <v>0.1111111111111111</v>
      </c>
      <c r="F51" s="82">
        <v>0.44444444444444442</v>
      </c>
      <c r="G51" s="64">
        <v>0.22222222222222221</v>
      </c>
      <c r="H51" s="65">
        <v>0.22222222222222221</v>
      </c>
      <c r="I51" s="41"/>
    </row>
    <row r="52" spans="2:9" x14ac:dyDescent="0.25">
      <c r="B52" s="224"/>
      <c r="C52" s="145" t="s">
        <v>343</v>
      </c>
      <c r="D52" s="64">
        <v>0</v>
      </c>
      <c r="E52" s="64">
        <v>0.42857142857142855</v>
      </c>
      <c r="F52" s="82">
        <v>0.2857142857142857</v>
      </c>
      <c r="G52" s="64">
        <v>0.2857142857142857</v>
      </c>
      <c r="H52" s="65">
        <v>0</v>
      </c>
      <c r="I52" s="41"/>
    </row>
    <row r="53" spans="2:9" ht="15.75" thickBot="1" x14ac:dyDescent="0.3">
      <c r="B53" s="225"/>
      <c r="C53" s="145" t="s">
        <v>344</v>
      </c>
      <c r="D53" s="64">
        <v>0</v>
      </c>
      <c r="E53" s="64">
        <v>0.22222222222222221</v>
      </c>
      <c r="F53" s="82">
        <v>0.1111111111111111</v>
      </c>
      <c r="G53" s="64">
        <v>0.1111111111111111</v>
      </c>
      <c r="H53" s="65">
        <v>0.55555555555555558</v>
      </c>
      <c r="I53" s="41"/>
    </row>
    <row r="54" spans="2:9" x14ac:dyDescent="0.25">
      <c r="B54" s="220" t="s">
        <v>42</v>
      </c>
      <c r="C54" s="94" t="s">
        <v>478</v>
      </c>
      <c r="D54" s="68">
        <v>0.22222222222222221</v>
      </c>
      <c r="E54" s="68">
        <v>0.5</v>
      </c>
      <c r="F54" s="68">
        <v>0.16666666666666666</v>
      </c>
      <c r="G54" s="68">
        <v>0.1111111111111111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0</v>
      </c>
      <c r="E55" s="70">
        <v>0</v>
      </c>
      <c r="F55" s="70">
        <v>0.15384615384615385</v>
      </c>
      <c r="G55" s="70">
        <v>0.38461538461538464</v>
      </c>
      <c r="H55" s="71">
        <v>0.46153846153846156</v>
      </c>
      <c r="I55" s="41"/>
    </row>
    <row r="56" spans="2:9" s="132" customFormat="1" ht="15" customHeight="1" x14ac:dyDescent="0.25">
      <c r="B56" s="221"/>
      <c r="C56" s="93" t="s">
        <v>482</v>
      </c>
      <c r="D56" s="70">
        <v>0.33333333333333331</v>
      </c>
      <c r="E56" s="70">
        <v>0.27777777777777779</v>
      </c>
      <c r="F56" s="70">
        <v>0.16666666666666666</v>
      </c>
      <c r="G56" s="70">
        <v>0.16666666666666666</v>
      </c>
      <c r="H56" s="71">
        <v>5.5555555555555552E-2</v>
      </c>
      <c r="I56" s="137"/>
    </row>
    <row r="57" spans="2:9" x14ac:dyDescent="0.25">
      <c r="B57" s="221"/>
      <c r="C57" s="93" t="s">
        <v>539</v>
      </c>
      <c r="D57" s="70">
        <v>0.1111111111111111</v>
      </c>
      <c r="E57" s="70">
        <v>0.22222222222222221</v>
      </c>
      <c r="F57" s="70">
        <v>0.1111111111111111</v>
      </c>
      <c r="G57" s="70">
        <v>0.33333333333333331</v>
      </c>
      <c r="H57" s="71">
        <v>0.22222222222222221</v>
      </c>
      <c r="I57" s="41"/>
    </row>
    <row r="58" spans="2:9" x14ac:dyDescent="0.25">
      <c r="B58" s="221"/>
      <c r="C58" s="93" t="s">
        <v>485</v>
      </c>
      <c r="D58" s="70">
        <v>0</v>
      </c>
      <c r="E58" s="70">
        <v>0</v>
      </c>
      <c r="F58" s="70">
        <v>0.30769230769230771</v>
      </c>
      <c r="G58" s="70">
        <v>0.46153846153846156</v>
      </c>
      <c r="H58" s="71">
        <v>0.23076923076923078</v>
      </c>
      <c r="I58" s="41"/>
    </row>
    <row r="59" spans="2:9" x14ac:dyDescent="0.25">
      <c r="B59" s="221"/>
      <c r="C59" s="93" t="s">
        <v>488</v>
      </c>
      <c r="D59" s="70">
        <v>0.42857142857142855</v>
      </c>
      <c r="E59" s="70">
        <v>0.42857142857142855</v>
      </c>
      <c r="F59" s="70">
        <v>0.14285714285714285</v>
      </c>
      <c r="G59" s="70">
        <v>0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0.54166666666666663</v>
      </c>
      <c r="E60" s="70">
        <v>0.45833333333333331</v>
      </c>
      <c r="F60" s="70">
        <v>0</v>
      </c>
      <c r="G60" s="70">
        <v>0</v>
      </c>
      <c r="H60" s="71">
        <v>0</v>
      </c>
      <c r="I60" s="41"/>
    </row>
    <row r="61" spans="2:9" x14ac:dyDescent="0.25">
      <c r="B61" s="221"/>
      <c r="C61" s="93" t="s">
        <v>43</v>
      </c>
      <c r="D61" s="70">
        <v>0.35</v>
      </c>
      <c r="E61" s="70">
        <v>0.3</v>
      </c>
      <c r="F61" s="70">
        <v>0.25</v>
      </c>
      <c r="G61" s="70">
        <v>0.1</v>
      </c>
      <c r="H61" s="71">
        <v>0</v>
      </c>
      <c r="I61" s="41"/>
    </row>
    <row r="62" spans="2:9" ht="15.75" thickBot="1" x14ac:dyDescent="0.3">
      <c r="B62" s="222"/>
      <c r="C62" s="91" t="s">
        <v>44</v>
      </c>
      <c r="D62" s="72">
        <v>0.35714285714285715</v>
      </c>
      <c r="E62" s="72">
        <v>0.42857142857142855</v>
      </c>
      <c r="F62" s="72">
        <v>0.14285714285714285</v>
      </c>
      <c r="G62" s="72">
        <v>7.1428571428571425E-2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6.6666666666666666E-2</v>
      </c>
      <c r="F63" s="82">
        <v>0.53333333333333333</v>
      </c>
      <c r="G63" s="82">
        <v>0.2</v>
      </c>
      <c r="H63" s="83">
        <v>0.2</v>
      </c>
      <c r="I63" s="41"/>
    </row>
    <row r="64" spans="2:9" x14ac:dyDescent="0.25">
      <c r="B64" s="224"/>
      <c r="C64" s="140" t="s">
        <v>47</v>
      </c>
      <c r="D64" s="82">
        <v>0.26315789473684209</v>
      </c>
      <c r="E64" s="82">
        <v>0.42105263157894735</v>
      </c>
      <c r="F64" s="82">
        <v>0.15789473684210525</v>
      </c>
      <c r="G64" s="82">
        <v>5.2631578947368418E-2</v>
      </c>
      <c r="H64" s="83">
        <v>0.10526315789473684</v>
      </c>
      <c r="I64" s="41"/>
    </row>
    <row r="65" spans="2:8" x14ac:dyDescent="0.25">
      <c r="B65" s="224"/>
      <c r="C65" s="140" t="s">
        <v>48</v>
      </c>
      <c r="D65" s="82">
        <v>0.36363636363636365</v>
      </c>
      <c r="E65" s="82">
        <v>0.39393939393939392</v>
      </c>
      <c r="F65" s="82">
        <v>0.21212121212121213</v>
      </c>
      <c r="G65" s="82">
        <v>3.0303030303030304E-2</v>
      </c>
      <c r="H65" s="83">
        <v>0</v>
      </c>
    </row>
    <row r="66" spans="2:8" x14ac:dyDescent="0.25">
      <c r="B66" s="224"/>
      <c r="C66" s="140" t="s">
        <v>49</v>
      </c>
      <c r="D66" s="64">
        <v>0.2857142857142857</v>
      </c>
      <c r="E66" s="64">
        <v>0.21428571428571427</v>
      </c>
      <c r="F66" s="64">
        <v>0.2857142857142857</v>
      </c>
      <c r="G66" s="64">
        <v>0.21428571428571427</v>
      </c>
      <c r="H66" s="65">
        <v>0</v>
      </c>
    </row>
    <row r="67" spans="2:8" x14ac:dyDescent="0.25">
      <c r="B67" s="224"/>
      <c r="C67" s="140" t="s">
        <v>119</v>
      </c>
      <c r="D67" s="64">
        <v>0.2</v>
      </c>
      <c r="E67" s="64">
        <v>0</v>
      </c>
      <c r="F67" s="64">
        <v>0.4</v>
      </c>
      <c r="G67" s="64">
        <v>0.4</v>
      </c>
      <c r="H67" s="65">
        <v>0</v>
      </c>
    </row>
    <row r="68" spans="2:8" x14ac:dyDescent="0.25">
      <c r="B68" s="224"/>
      <c r="C68" s="140" t="s">
        <v>50</v>
      </c>
      <c r="D68" s="64">
        <v>0</v>
      </c>
      <c r="E68" s="64">
        <v>0.27777777777777779</v>
      </c>
      <c r="F68" s="64">
        <v>0.33333333333333331</v>
      </c>
      <c r="G68" s="64">
        <v>0.33333333333333331</v>
      </c>
      <c r="H68" s="65">
        <v>5.5555555555555552E-2</v>
      </c>
    </row>
    <row r="69" spans="2:8" x14ac:dyDescent="0.25">
      <c r="B69" s="224"/>
      <c r="C69" s="140" t="s">
        <v>194</v>
      </c>
      <c r="D69" s="64">
        <v>0</v>
      </c>
      <c r="E69" s="64">
        <v>0.4</v>
      </c>
      <c r="F69" s="64">
        <v>0.4</v>
      </c>
      <c r="G69" s="64">
        <v>0.2</v>
      </c>
      <c r="H69" s="65">
        <v>0</v>
      </c>
    </row>
    <row r="70" spans="2:8" x14ac:dyDescent="0.25">
      <c r="B70" s="224"/>
      <c r="C70" s="140" t="s">
        <v>51</v>
      </c>
      <c r="D70" s="64">
        <v>6.6666666666666666E-2</v>
      </c>
      <c r="E70" s="64">
        <v>0.4</v>
      </c>
      <c r="F70" s="64">
        <v>0.3</v>
      </c>
      <c r="G70" s="64">
        <v>0.13333333333333333</v>
      </c>
      <c r="H70" s="65">
        <v>0.1</v>
      </c>
    </row>
    <row r="71" spans="2:8" x14ac:dyDescent="0.25">
      <c r="B71" s="224"/>
      <c r="C71" s="140" t="s">
        <v>52</v>
      </c>
      <c r="D71" s="64">
        <v>0.29411764705882354</v>
      </c>
      <c r="E71" s="64">
        <v>0.38235294117647056</v>
      </c>
      <c r="F71" s="64">
        <v>0.14705882352941177</v>
      </c>
      <c r="G71" s="64">
        <v>0.17647058823529413</v>
      </c>
      <c r="H71" s="65">
        <v>0</v>
      </c>
    </row>
    <row r="72" spans="2:8" ht="15.75" thickBot="1" x14ac:dyDescent="0.3">
      <c r="B72" s="225"/>
      <c r="C72" s="142" t="s">
        <v>540</v>
      </c>
      <c r="D72" s="160">
        <v>0</v>
      </c>
      <c r="E72" s="160">
        <v>0</v>
      </c>
      <c r="F72" s="160">
        <v>0.1111111111111111</v>
      </c>
      <c r="G72" s="160">
        <v>0</v>
      </c>
      <c r="H72" s="118">
        <v>0.88888888888888884</v>
      </c>
    </row>
    <row r="73" spans="2:8" s="132" customFormat="1" ht="15" customHeight="1" x14ac:dyDescent="0.25">
      <c r="B73" s="220" t="s">
        <v>53</v>
      </c>
      <c r="C73" s="94" t="s">
        <v>54</v>
      </c>
      <c r="D73" s="68">
        <v>0.33333333333333331</v>
      </c>
      <c r="E73" s="68">
        <v>0.55555555555555558</v>
      </c>
      <c r="F73" s="68">
        <v>5.5555555555555552E-2</v>
      </c>
      <c r="G73" s="68">
        <v>5.5555555555555552E-2</v>
      </c>
      <c r="H73" s="69">
        <v>0</v>
      </c>
    </row>
    <row r="74" spans="2:8" ht="15" customHeight="1" x14ac:dyDescent="0.25">
      <c r="B74" s="221"/>
      <c r="C74" s="93" t="s">
        <v>508</v>
      </c>
      <c r="D74" s="70">
        <v>0.33333333333333331</v>
      </c>
      <c r="E74" s="70">
        <v>0.16666666666666666</v>
      </c>
      <c r="F74" s="70">
        <v>0</v>
      </c>
      <c r="G74" s="70">
        <v>0.5</v>
      </c>
      <c r="H74" s="71">
        <v>0</v>
      </c>
    </row>
    <row r="75" spans="2:8" s="132" customFormat="1" x14ac:dyDescent="0.25">
      <c r="B75" s="221"/>
      <c r="C75" s="93" t="s">
        <v>136</v>
      </c>
      <c r="D75" s="70">
        <v>0.66666666666666663</v>
      </c>
      <c r="E75" s="70">
        <v>8.3333333333333329E-2</v>
      </c>
      <c r="F75" s="70">
        <v>0.25</v>
      </c>
      <c r="G75" s="70">
        <v>0</v>
      </c>
      <c r="H75" s="71">
        <v>0</v>
      </c>
    </row>
    <row r="76" spans="2:8" x14ac:dyDescent="0.25">
      <c r="B76" s="221"/>
      <c r="C76" s="93" t="s">
        <v>541</v>
      </c>
      <c r="D76" s="70">
        <v>0.33333333333333331</v>
      </c>
      <c r="E76" s="70">
        <v>0.33333333333333331</v>
      </c>
      <c r="F76" s="70">
        <v>0.33333333333333331</v>
      </c>
      <c r="G76" s="70">
        <v>0</v>
      </c>
      <c r="H76" s="71">
        <v>0</v>
      </c>
    </row>
    <row r="77" spans="2:8" x14ac:dyDescent="0.25">
      <c r="B77" s="221"/>
      <c r="C77" s="93" t="s">
        <v>542</v>
      </c>
      <c r="D77" s="70">
        <v>0.16666666666666666</v>
      </c>
      <c r="E77" s="70">
        <v>0.25</v>
      </c>
      <c r="F77" s="70">
        <v>0.25</v>
      </c>
      <c r="G77" s="70">
        <v>0.25</v>
      </c>
      <c r="H77" s="71">
        <v>8.3333333333333329E-2</v>
      </c>
    </row>
    <row r="78" spans="2:8" x14ac:dyDescent="0.25">
      <c r="B78" s="221"/>
      <c r="C78" s="93" t="s">
        <v>246</v>
      </c>
      <c r="D78" s="70">
        <v>0.5</v>
      </c>
      <c r="E78" s="70">
        <v>0.33333333333333331</v>
      </c>
      <c r="F78" s="70">
        <v>0.16666666666666666</v>
      </c>
      <c r="G78" s="70">
        <v>0</v>
      </c>
      <c r="H78" s="71">
        <v>0</v>
      </c>
    </row>
    <row r="79" spans="2:8" x14ac:dyDescent="0.25">
      <c r="B79" s="221"/>
      <c r="C79" s="93" t="s">
        <v>543</v>
      </c>
      <c r="D79" s="70">
        <v>0.125</v>
      </c>
      <c r="E79" s="70">
        <v>0.25</v>
      </c>
      <c r="F79" s="70">
        <v>0.5</v>
      </c>
      <c r="G79" s="70">
        <v>0.125</v>
      </c>
      <c r="H79" s="71">
        <v>0</v>
      </c>
    </row>
    <row r="80" spans="2:8" x14ac:dyDescent="0.25">
      <c r="B80" s="221"/>
      <c r="C80" s="93" t="s">
        <v>544</v>
      </c>
      <c r="D80" s="70">
        <v>0</v>
      </c>
      <c r="E80" s="70">
        <v>0.5</v>
      </c>
      <c r="F80" s="70">
        <v>0.125</v>
      </c>
      <c r="G80" s="70">
        <v>0.25</v>
      </c>
      <c r="H80" s="71">
        <v>0.125</v>
      </c>
    </row>
    <row r="81" spans="2:9" x14ac:dyDescent="0.25">
      <c r="B81" s="221"/>
      <c r="C81" s="93" t="s">
        <v>55</v>
      </c>
      <c r="D81" s="70">
        <v>0.23529411764705882</v>
      </c>
      <c r="E81" s="70">
        <v>0.41176470588235292</v>
      </c>
      <c r="F81" s="70">
        <v>0.23529411764705882</v>
      </c>
      <c r="G81" s="70">
        <v>0.11764705882352941</v>
      </c>
      <c r="H81" s="71">
        <v>0</v>
      </c>
    </row>
    <row r="82" spans="2:9" ht="15.75" thickBot="1" x14ac:dyDescent="0.3">
      <c r="B82" s="222"/>
      <c r="C82" s="91" t="s">
        <v>513</v>
      </c>
      <c r="D82" s="72">
        <v>0.125</v>
      </c>
      <c r="E82" s="72">
        <v>0.375</v>
      </c>
      <c r="F82" s="72">
        <v>0.375</v>
      </c>
      <c r="G82" s="72">
        <v>0</v>
      </c>
      <c r="H82" s="73">
        <v>0.125</v>
      </c>
    </row>
    <row r="83" spans="2:9" x14ac:dyDescent="0.25">
      <c r="B83" s="125" t="s">
        <v>152</v>
      </c>
      <c r="D83" s="133"/>
      <c r="E83" s="133"/>
      <c r="F83" s="133"/>
      <c r="G83" s="133"/>
      <c r="H83" s="133"/>
    </row>
    <row r="84" spans="2:9" x14ac:dyDescent="0.25">
      <c r="B84" s="126" t="s">
        <v>193</v>
      </c>
      <c r="D84" s="133"/>
      <c r="E84" s="133"/>
      <c r="F84" s="133"/>
      <c r="G84" s="133"/>
      <c r="H84" s="133"/>
    </row>
    <row r="85" spans="2:9" x14ac:dyDescent="0.25">
      <c r="D85" s="133"/>
      <c r="E85" s="133"/>
      <c r="F85" s="133"/>
      <c r="G85" s="133"/>
      <c r="H85" s="133"/>
    </row>
    <row r="86" spans="2:9" x14ac:dyDescent="0.25">
      <c r="D86" s="133"/>
      <c r="E86" s="133"/>
      <c r="F86" s="133"/>
      <c r="G86" s="133"/>
      <c r="H86" s="133"/>
    </row>
    <row r="87" spans="2:9" x14ac:dyDescent="0.25">
      <c r="D87" s="133"/>
      <c r="E87" s="133"/>
      <c r="F87" s="133"/>
      <c r="G87" s="133"/>
      <c r="H87" s="133"/>
    </row>
    <row r="88" spans="2:9" x14ac:dyDescent="0.25">
      <c r="D88" s="133"/>
      <c r="E88" s="133"/>
      <c r="F88" s="133"/>
      <c r="G88" s="133"/>
      <c r="H88" s="133"/>
    </row>
    <row r="89" spans="2:9" x14ac:dyDescent="0.25">
      <c r="D89" s="132"/>
      <c r="E89" s="132"/>
      <c r="F89" s="132"/>
      <c r="G89" s="132"/>
      <c r="H89" s="132"/>
      <c r="I89"/>
    </row>
    <row r="90" spans="2:9" x14ac:dyDescent="0.25">
      <c r="D90"/>
      <c r="E90"/>
      <c r="F90"/>
      <c r="G90"/>
      <c r="H90"/>
      <c r="I90"/>
    </row>
    <row r="92" spans="2:9" x14ac:dyDescent="0.25">
      <c r="D92" s="57"/>
      <c r="E92" s="57"/>
      <c r="F92" s="57"/>
      <c r="G92" s="57"/>
      <c r="H92" s="57"/>
    </row>
    <row r="94" spans="2:9" x14ac:dyDescent="0.25">
      <c r="D94" s="57"/>
      <c r="E94" s="57"/>
      <c r="F94" s="57"/>
      <c r="G94" s="57"/>
      <c r="H94" s="57"/>
    </row>
    <row r="96" spans="2:9" x14ac:dyDescent="0.25">
      <c r="D96" s="57"/>
      <c r="E96" s="57"/>
      <c r="F96" s="57"/>
      <c r="G96" s="57"/>
      <c r="H96" s="57"/>
    </row>
    <row r="98" spans="4:8" x14ac:dyDescent="0.25">
      <c r="D98" s="57"/>
      <c r="E98" s="57"/>
      <c r="F98" s="57"/>
      <c r="G98" s="57"/>
      <c r="H98" s="57"/>
    </row>
    <row r="100" spans="4:8" x14ac:dyDescent="0.25">
      <c r="D100" s="57"/>
      <c r="E100" s="57"/>
      <c r="F100" s="57"/>
      <c r="G100" s="57"/>
      <c r="H100" s="57"/>
    </row>
    <row r="102" spans="4:8" x14ac:dyDescent="0.25">
      <c r="D102" s="57"/>
      <c r="E102" s="57"/>
      <c r="F102" s="57"/>
      <c r="G102" s="57"/>
      <c r="H102" s="57"/>
    </row>
    <row r="104" spans="4:8" x14ac:dyDescent="0.25">
      <c r="D104" s="57"/>
      <c r="E104" s="57"/>
      <c r="F104" s="57"/>
      <c r="G104" s="57"/>
      <c r="H104" s="57"/>
    </row>
    <row r="106" spans="4:8" x14ac:dyDescent="0.25">
      <c r="D106" s="57"/>
      <c r="E106" s="57"/>
      <c r="F106" s="57"/>
      <c r="G106" s="57"/>
      <c r="H106" s="57"/>
    </row>
    <row r="108" spans="4:8" x14ac:dyDescent="0.25">
      <c r="D108" s="57"/>
      <c r="E108" s="57"/>
      <c r="F108" s="57"/>
      <c r="G108" s="57"/>
      <c r="H108" s="57"/>
    </row>
    <row r="110" spans="4:8" x14ac:dyDescent="0.25">
      <c r="D110" s="57"/>
      <c r="E110" s="57"/>
      <c r="F110" s="57"/>
      <c r="G110" s="57"/>
      <c r="H110" s="57"/>
    </row>
    <row r="112" spans="4:8" x14ac:dyDescent="0.25">
      <c r="D112" s="57"/>
      <c r="E112" s="57"/>
      <c r="F112" s="57"/>
      <c r="G112" s="57"/>
      <c r="H112" s="57"/>
    </row>
    <row r="114" spans="4:8" x14ac:dyDescent="0.25">
      <c r="D114" s="57"/>
      <c r="E114" s="57"/>
      <c r="F114" s="57"/>
      <c r="G114" s="57"/>
      <c r="H114" s="57"/>
    </row>
    <row r="116" spans="4:8" x14ac:dyDescent="0.25">
      <c r="D116" s="57"/>
      <c r="E116" s="57"/>
      <c r="F116" s="57"/>
      <c r="G116" s="57"/>
      <c r="H116" s="57"/>
    </row>
    <row r="118" spans="4:8" x14ac:dyDescent="0.25">
      <c r="D118" s="57"/>
      <c r="E118" s="57"/>
      <c r="F118" s="57"/>
      <c r="G118" s="57"/>
      <c r="H118" s="57"/>
    </row>
    <row r="120" spans="4:8" x14ac:dyDescent="0.25">
      <c r="D120" s="57"/>
      <c r="E120" s="57"/>
      <c r="F120" s="57"/>
      <c r="G120" s="57"/>
      <c r="H120" s="57"/>
    </row>
    <row r="122" spans="4:8" x14ac:dyDescent="0.25">
      <c r="D122" s="57"/>
      <c r="E122" s="57"/>
      <c r="F122" s="57"/>
      <c r="G122" s="57"/>
      <c r="H122" s="57"/>
    </row>
    <row r="124" spans="4:8" x14ac:dyDescent="0.25">
      <c r="D124" s="57"/>
      <c r="E124" s="57"/>
      <c r="F124" s="57"/>
      <c r="G124" s="57"/>
      <c r="H124" s="57"/>
    </row>
    <row r="126" spans="4:8" x14ac:dyDescent="0.25">
      <c r="D126" s="57"/>
      <c r="E126" s="57"/>
      <c r="F126" s="57"/>
      <c r="G126" s="57"/>
      <c r="H126" s="57"/>
    </row>
    <row r="128" spans="4:8" x14ac:dyDescent="0.25">
      <c r="D128" s="57"/>
      <c r="E128" s="57"/>
      <c r="F128" s="57"/>
      <c r="G128" s="57"/>
      <c r="H128" s="57"/>
    </row>
    <row r="130" spans="4:8" x14ac:dyDescent="0.25">
      <c r="D130" s="57"/>
      <c r="E130" s="57"/>
      <c r="F130" s="57"/>
      <c r="G130" s="57"/>
      <c r="H130" s="57"/>
    </row>
    <row r="132" spans="4:8" x14ac:dyDescent="0.25">
      <c r="D132" s="57"/>
      <c r="E132" s="57"/>
      <c r="F132" s="57"/>
      <c r="G132" s="57"/>
      <c r="H132" s="57"/>
    </row>
    <row r="134" spans="4:8" x14ac:dyDescent="0.25">
      <c r="D134" s="57"/>
      <c r="E134" s="57"/>
      <c r="F134" s="57"/>
      <c r="G134" s="57"/>
      <c r="H134" s="57"/>
    </row>
    <row r="136" spans="4:8" x14ac:dyDescent="0.25">
      <c r="D136" s="57"/>
      <c r="E136" s="57"/>
      <c r="F136" s="57"/>
      <c r="G136" s="57"/>
      <c r="H136" s="57"/>
    </row>
    <row r="138" spans="4:8" x14ac:dyDescent="0.25">
      <c r="D138" s="57"/>
      <c r="E138" s="57"/>
      <c r="F138" s="57"/>
      <c r="G138" s="57"/>
      <c r="H138" s="57"/>
    </row>
    <row r="140" spans="4:8" x14ac:dyDescent="0.25">
      <c r="D140" s="57"/>
      <c r="E140" s="57"/>
      <c r="F140" s="57"/>
      <c r="G140" s="57"/>
      <c r="H140" s="57"/>
    </row>
    <row r="142" spans="4:8" x14ac:dyDescent="0.25">
      <c r="D142" s="57"/>
      <c r="E142" s="57"/>
      <c r="F142" s="57"/>
      <c r="G142" s="57"/>
      <c r="H142" s="57"/>
    </row>
    <row r="144" spans="4:8" x14ac:dyDescent="0.25">
      <c r="D144" s="57"/>
      <c r="E144" s="57"/>
      <c r="F144" s="57"/>
      <c r="G144" s="57"/>
      <c r="H144" s="57"/>
    </row>
    <row r="146" spans="4:8" x14ac:dyDescent="0.25">
      <c r="D146" s="57"/>
      <c r="E146" s="57"/>
      <c r="F146" s="57"/>
      <c r="G146" s="57"/>
      <c r="H146" s="57"/>
    </row>
    <row r="148" spans="4:8" x14ac:dyDescent="0.25">
      <c r="D148" s="57"/>
      <c r="E148" s="57"/>
      <c r="F148" s="57"/>
      <c r="G148" s="57"/>
      <c r="H148" s="57"/>
    </row>
    <row r="150" spans="4:8" x14ac:dyDescent="0.25">
      <c r="D150" s="57"/>
      <c r="E150" s="57"/>
      <c r="F150" s="57"/>
      <c r="G150" s="57"/>
      <c r="H150" s="57"/>
    </row>
    <row r="152" spans="4:8" x14ac:dyDescent="0.25">
      <c r="D152" s="57"/>
      <c r="E152" s="57"/>
      <c r="F152" s="57"/>
      <c r="G152" s="57"/>
      <c r="H152" s="57"/>
    </row>
    <row r="154" spans="4:8" x14ac:dyDescent="0.25">
      <c r="D154" s="57"/>
      <c r="E154" s="57"/>
      <c r="F154" s="57"/>
      <c r="G154" s="57"/>
      <c r="H154" s="57"/>
    </row>
    <row r="156" spans="4:8" x14ac:dyDescent="0.25">
      <c r="D156" s="57"/>
      <c r="E156" s="57"/>
      <c r="F156" s="57"/>
      <c r="G156" s="57"/>
      <c r="H156" s="57"/>
    </row>
    <row r="158" spans="4:8" x14ac:dyDescent="0.25">
      <c r="D158" s="57"/>
      <c r="E158" s="57"/>
      <c r="F158" s="57"/>
      <c r="G158" s="57"/>
      <c r="H158" s="57"/>
    </row>
    <row r="160" spans="4:8" x14ac:dyDescent="0.25">
      <c r="D160" s="57"/>
      <c r="E160" s="57"/>
      <c r="F160" s="57"/>
      <c r="G160" s="57"/>
      <c r="H160" s="57"/>
    </row>
    <row r="162" spans="4:8" x14ac:dyDescent="0.25">
      <c r="D162" s="57"/>
      <c r="E162" s="57"/>
      <c r="F162" s="57"/>
      <c r="G162" s="57"/>
      <c r="H162" s="57"/>
    </row>
    <row r="164" spans="4:8" x14ac:dyDescent="0.25">
      <c r="D164" s="57"/>
      <c r="E164" s="57"/>
      <c r="F164" s="57"/>
      <c r="G164" s="57"/>
      <c r="H164" s="57"/>
    </row>
    <row r="166" spans="4:8" x14ac:dyDescent="0.25">
      <c r="D166" s="57"/>
      <c r="E166" s="57"/>
      <c r="F166" s="57"/>
      <c r="G166" s="57"/>
      <c r="H166" s="57"/>
    </row>
    <row r="168" spans="4:8" x14ac:dyDescent="0.25">
      <c r="D168" s="57"/>
      <c r="E168" s="57"/>
      <c r="F168" s="57"/>
      <c r="G168" s="57"/>
      <c r="H168" s="57"/>
    </row>
    <row r="170" spans="4:8" x14ac:dyDescent="0.25">
      <c r="D170" s="57"/>
      <c r="E170" s="57"/>
      <c r="F170" s="57"/>
      <c r="G170" s="57"/>
      <c r="H170" s="57"/>
    </row>
    <row r="172" spans="4:8" x14ac:dyDescent="0.25">
      <c r="D172" s="57"/>
      <c r="E172" s="57"/>
      <c r="F172" s="57"/>
      <c r="G172" s="57"/>
      <c r="H172" s="57"/>
    </row>
    <row r="174" spans="4:8" x14ac:dyDescent="0.25">
      <c r="D174" s="57"/>
      <c r="E174" s="57"/>
      <c r="F174" s="57"/>
      <c r="G174" s="57"/>
      <c r="H174" s="57"/>
    </row>
    <row r="176" spans="4:8" x14ac:dyDescent="0.25">
      <c r="D176" s="57"/>
      <c r="E176" s="57"/>
      <c r="F176" s="57"/>
      <c r="G176" s="57"/>
      <c r="H176" s="57"/>
    </row>
    <row r="178" spans="4:8" x14ac:dyDescent="0.25">
      <c r="D178" s="57"/>
      <c r="E178" s="57"/>
      <c r="F178" s="57"/>
      <c r="G178" s="57"/>
      <c r="H178" s="57"/>
    </row>
    <row r="180" spans="4:8" x14ac:dyDescent="0.25">
      <c r="D180" s="57"/>
      <c r="E180" s="57"/>
      <c r="F180" s="57"/>
      <c r="G180" s="57"/>
      <c r="H180" s="57"/>
    </row>
    <row r="182" spans="4:8" x14ac:dyDescent="0.25">
      <c r="D182" s="57"/>
      <c r="E182" s="57"/>
      <c r="F182" s="57"/>
      <c r="G182" s="57"/>
      <c r="H182" s="57"/>
    </row>
    <row r="184" spans="4:8" x14ac:dyDescent="0.25">
      <c r="D184" s="57"/>
      <c r="E184" s="57"/>
      <c r="F184" s="57"/>
      <c r="G184" s="57"/>
      <c r="H184" s="57"/>
    </row>
    <row r="186" spans="4:8" x14ac:dyDescent="0.25">
      <c r="D186" s="57"/>
      <c r="E186" s="57"/>
      <c r="F186" s="57"/>
      <c r="G186" s="57"/>
      <c r="H186" s="57"/>
    </row>
    <row r="188" spans="4:8" x14ac:dyDescent="0.25">
      <c r="D188" s="57"/>
      <c r="E188" s="57"/>
      <c r="F188" s="57"/>
      <c r="G188" s="57"/>
      <c r="H188" s="57"/>
    </row>
    <row r="190" spans="4:8" x14ac:dyDescent="0.25">
      <c r="D190" s="57"/>
      <c r="E190" s="57"/>
      <c r="F190" s="57"/>
      <c r="G190" s="57"/>
      <c r="H190" s="57"/>
    </row>
    <row r="192" spans="4:8" x14ac:dyDescent="0.25">
      <c r="D192" s="57"/>
      <c r="E192" s="57"/>
      <c r="F192" s="57"/>
      <c r="G192" s="57"/>
      <c r="H192" s="57"/>
    </row>
    <row r="194" spans="4:8" x14ac:dyDescent="0.25">
      <c r="D194" s="57"/>
      <c r="E194" s="57"/>
      <c r="F194" s="57"/>
      <c r="G194" s="57"/>
      <c r="H194" s="57"/>
    </row>
  </sheetData>
  <mergeCells count="14">
    <mergeCell ref="B54:B62"/>
    <mergeCell ref="B63:B72"/>
    <mergeCell ref="B73:B82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0"/>
    <mergeCell ref="B41:B53"/>
  </mergeCells>
  <hyperlinks>
    <hyperlink ref="A1" location="Index!A1" display="Back to index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198"/>
  <sheetViews>
    <sheetView topLeftCell="A50" workbookViewId="0">
      <selection activeCell="N71" sqref="N71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9" ht="15.75" thickBot="1" x14ac:dyDescent="0.3">
      <c r="A1" s="80" t="s">
        <v>210</v>
      </c>
      <c r="C1" s="233" t="s">
        <v>180</v>
      </c>
      <c r="D1" s="233"/>
      <c r="E1" s="233"/>
      <c r="F1" s="233"/>
      <c r="G1" s="233"/>
      <c r="H1" s="233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0.17647058823529413</v>
      </c>
      <c r="E6" s="62">
        <v>0.52941176470588236</v>
      </c>
      <c r="F6" s="62">
        <v>0.17647058823529413</v>
      </c>
      <c r="G6" s="62">
        <v>5.8823529411764705E-2</v>
      </c>
      <c r="H6" s="63">
        <v>5.8823529411764705E-2</v>
      </c>
      <c r="I6" s="41"/>
    </row>
    <row r="7" spans="1:9" x14ac:dyDescent="0.25">
      <c r="B7" s="224"/>
      <c r="C7" s="141" t="s">
        <v>15</v>
      </c>
      <c r="D7" s="64">
        <v>7.4626865671641784E-2</v>
      </c>
      <c r="E7" s="64">
        <v>0.23880597014925373</v>
      </c>
      <c r="F7" s="64">
        <v>0.31343283582089554</v>
      </c>
      <c r="G7" s="64">
        <v>0.29850746268656714</v>
      </c>
      <c r="H7" s="65">
        <v>7.4626865671641784E-2</v>
      </c>
      <c r="I7" s="41"/>
    </row>
    <row r="8" spans="1:9" x14ac:dyDescent="0.25">
      <c r="B8" s="224"/>
      <c r="C8" s="141" t="s">
        <v>16</v>
      </c>
      <c r="D8" s="64">
        <v>0.12903225806451613</v>
      </c>
      <c r="E8" s="64">
        <v>0.45161290322580644</v>
      </c>
      <c r="F8" s="64">
        <v>6.4516129032258063E-2</v>
      </c>
      <c r="G8" s="64">
        <v>0.19354838709677419</v>
      </c>
      <c r="H8" s="65">
        <v>0.16129032258064516</v>
      </c>
      <c r="I8" s="41"/>
    </row>
    <row r="9" spans="1:9" x14ac:dyDescent="0.25">
      <c r="B9" s="224"/>
      <c r="C9" s="141" t="s">
        <v>529</v>
      </c>
      <c r="D9" s="64">
        <v>0.13636363636363635</v>
      </c>
      <c r="E9" s="64">
        <v>0.68181818181818177</v>
      </c>
      <c r="F9" s="64">
        <v>9.0909090909090912E-2</v>
      </c>
      <c r="G9" s="64">
        <v>4.5454545454545456E-2</v>
      </c>
      <c r="H9" s="65">
        <v>4.5454545454545456E-2</v>
      </c>
      <c r="I9" s="41"/>
    </row>
    <row r="10" spans="1:9" x14ac:dyDescent="0.25">
      <c r="B10" s="224"/>
      <c r="C10" s="141" t="s">
        <v>17</v>
      </c>
      <c r="D10" s="64">
        <v>0.40740740740740738</v>
      </c>
      <c r="E10" s="64">
        <v>0.44444444444444442</v>
      </c>
      <c r="F10" s="64">
        <v>7.407407407407407E-2</v>
      </c>
      <c r="G10" s="64">
        <v>3.7037037037037035E-2</v>
      </c>
      <c r="H10" s="65">
        <v>3.7037037037037035E-2</v>
      </c>
      <c r="I10" s="41"/>
    </row>
    <row r="11" spans="1:9" x14ac:dyDescent="0.25">
      <c r="B11" s="224"/>
      <c r="C11" s="141" t="s">
        <v>18</v>
      </c>
      <c r="D11" s="64">
        <v>3.5714285714285712E-2</v>
      </c>
      <c r="E11" s="64">
        <v>0.2857142857142857</v>
      </c>
      <c r="F11" s="64">
        <v>0.35714285714285715</v>
      </c>
      <c r="G11" s="64">
        <v>0.21428571428571427</v>
      </c>
      <c r="H11" s="65">
        <v>0.10714285714285714</v>
      </c>
      <c r="I11" s="41"/>
    </row>
    <row r="12" spans="1:9" x14ac:dyDescent="0.25">
      <c r="B12" s="224"/>
      <c r="C12" s="141" t="s">
        <v>530</v>
      </c>
      <c r="D12" s="64">
        <v>8.6956521739130432E-2</v>
      </c>
      <c r="E12" s="64">
        <v>0.47826086956521741</v>
      </c>
      <c r="F12" s="64">
        <v>0.21739130434782608</v>
      </c>
      <c r="G12" s="64">
        <v>0.17391304347826086</v>
      </c>
      <c r="H12" s="65">
        <v>4.3478260869565216E-2</v>
      </c>
      <c r="I12" s="41"/>
    </row>
    <row r="13" spans="1:9" x14ac:dyDescent="0.25">
      <c r="B13" s="224"/>
      <c r="C13" s="141" t="s">
        <v>19</v>
      </c>
      <c r="D13" s="64">
        <v>3.8461538461538464E-2</v>
      </c>
      <c r="E13" s="64">
        <v>0.46153846153846156</v>
      </c>
      <c r="F13" s="64">
        <v>0.30769230769230771</v>
      </c>
      <c r="G13" s="64">
        <v>0.11538461538461539</v>
      </c>
      <c r="H13" s="65">
        <v>7.6923076923076927E-2</v>
      </c>
      <c r="I13" s="41"/>
    </row>
    <row r="14" spans="1:9" x14ac:dyDescent="0.25">
      <c r="B14" s="224"/>
      <c r="C14" s="141" t="s">
        <v>20</v>
      </c>
      <c r="D14" s="64">
        <v>0.14035087719298245</v>
      </c>
      <c r="E14" s="64">
        <v>0.35087719298245612</v>
      </c>
      <c r="F14" s="64">
        <v>0.33333333333333331</v>
      </c>
      <c r="G14" s="64">
        <v>0.14035087719298245</v>
      </c>
      <c r="H14" s="65">
        <v>3.5087719298245612E-2</v>
      </c>
      <c r="I14" s="41"/>
    </row>
    <row r="15" spans="1:9" x14ac:dyDescent="0.25">
      <c r="B15" s="224"/>
      <c r="C15" s="141" t="s">
        <v>21</v>
      </c>
      <c r="D15" s="64">
        <v>0.3125</v>
      </c>
      <c r="E15" s="64">
        <v>0.39583333333333331</v>
      </c>
      <c r="F15" s="64">
        <v>0.1875</v>
      </c>
      <c r="G15" s="64">
        <v>8.3333333333333329E-2</v>
      </c>
      <c r="H15" s="65">
        <v>2.0833333333333332E-2</v>
      </c>
      <c r="I15" s="41"/>
    </row>
    <row r="16" spans="1:9" x14ac:dyDescent="0.25">
      <c r="B16" s="224"/>
      <c r="C16" s="141" t="s">
        <v>22</v>
      </c>
      <c r="D16" s="64">
        <v>0.4375</v>
      </c>
      <c r="E16" s="64">
        <v>0.34375</v>
      </c>
      <c r="F16" s="64">
        <v>0.15625</v>
      </c>
      <c r="G16" s="64">
        <v>3.125E-2</v>
      </c>
      <c r="H16" s="65">
        <v>3.125E-2</v>
      </c>
      <c r="I16" s="41"/>
    </row>
    <row r="17" spans="2:9" ht="15.75" thickBot="1" x14ac:dyDescent="0.3">
      <c r="B17" s="225"/>
      <c r="C17" s="146" t="s">
        <v>23</v>
      </c>
      <c r="D17" s="66">
        <v>0.13333333333333333</v>
      </c>
      <c r="E17" s="66">
        <v>0.33333333333333331</v>
      </c>
      <c r="F17" s="66">
        <v>0.31111111111111112</v>
      </c>
      <c r="G17" s="66">
        <v>0.13333333333333333</v>
      </c>
      <c r="H17" s="67">
        <v>8.8888888888888892E-2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0.2857142857142857</v>
      </c>
      <c r="E18" s="68">
        <v>0.37142857142857144</v>
      </c>
      <c r="F18" s="68">
        <v>0.22857142857142856</v>
      </c>
      <c r="G18" s="68">
        <v>8.5714285714285715E-2</v>
      </c>
      <c r="H18" s="69">
        <v>2.8571428571428571E-2</v>
      </c>
      <c r="I18" s="41"/>
    </row>
    <row r="19" spans="2:9" x14ac:dyDescent="0.25">
      <c r="B19" s="221"/>
      <c r="C19" s="60" t="s">
        <v>26</v>
      </c>
      <c r="D19" s="70">
        <v>0.2413793103448276</v>
      </c>
      <c r="E19" s="70">
        <v>0.48275862068965519</v>
      </c>
      <c r="F19" s="70">
        <v>0.20689655172413793</v>
      </c>
      <c r="G19" s="70">
        <v>6.8965517241379309E-2</v>
      </c>
      <c r="H19" s="71">
        <v>0</v>
      </c>
      <c r="I19" s="41"/>
    </row>
    <row r="20" spans="2:9" x14ac:dyDescent="0.25">
      <c r="B20" s="221"/>
      <c r="C20" s="60" t="s">
        <v>531</v>
      </c>
      <c r="D20" s="70">
        <v>0</v>
      </c>
      <c r="E20" s="70">
        <v>0</v>
      </c>
      <c r="F20" s="70">
        <v>0.26666666666666666</v>
      </c>
      <c r="G20" s="70">
        <v>0.53333333333333333</v>
      </c>
      <c r="H20" s="71">
        <v>0.2</v>
      </c>
      <c r="I20" s="41"/>
    </row>
    <row r="21" spans="2:9" x14ac:dyDescent="0.25">
      <c r="B21" s="221"/>
      <c r="C21" s="60" t="s">
        <v>27</v>
      </c>
      <c r="D21" s="70">
        <v>4.7619047619047616E-2</v>
      </c>
      <c r="E21" s="70">
        <v>0.33333333333333331</v>
      </c>
      <c r="F21" s="70">
        <v>0.38095238095238093</v>
      </c>
      <c r="G21" s="70">
        <v>0.23809523809523808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0.125</v>
      </c>
      <c r="E22" s="70">
        <v>0.625</v>
      </c>
      <c r="F22" s="70">
        <v>0.25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</v>
      </c>
      <c r="E23" s="70">
        <v>0.2</v>
      </c>
      <c r="F23" s="70">
        <v>0.4</v>
      </c>
      <c r="G23" s="70">
        <v>0.4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</v>
      </c>
      <c r="E24" s="70">
        <v>0.3</v>
      </c>
      <c r="F24" s="70">
        <v>0.6</v>
      </c>
      <c r="G24" s="70">
        <v>0</v>
      </c>
      <c r="H24" s="71">
        <v>0.1</v>
      </c>
      <c r="I24" s="41"/>
    </row>
    <row r="25" spans="2:9" x14ac:dyDescent="0.25">
      <c r="B25" s="221"/>
      <c r="C25" s="60" t="s">
        <v>29</v>
      </c>
      <c r="D25" s="70">
        <v>0</v>
      </c>
      <c r="E25" s="70">
        <v>0.2857142857142857</v>
      </c>
      <c r="F25" s="70">
        <v>0.47619047619047616</v>
      </c>
      <c r="G25" s="70">
        <v>0.19047619047619047</v>
      </c>
      <c r="H25" s="71">
        <v>4.7619047619047616E-2</v>
      </c>
      <c r="I25" s="41"/>
    </row>
    <row r="26" spans="2:9" x14ac:dyDescent="0.25">
      <c r="B26" s="221"/>
      <c r="C26" s="60" t="s">
        <v>30</v>
      </c>
      <c r="D26" s="70">
        <v>0.33333333333333331</v>
      </c>
      <c r="E26" s="70">
        <v>0.49122807017543857</v>
      </c>
      <c r="F26" s="70">
        <v>0.15789473684210525</v>
      </c>
      <c r="G26" s="70">
        <v>1.7543859649122806E-2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7.6923076923076927E-2</v>
      </c>
      <c r="E27" s="70">
        <v>0.69230769230769229</v>
      </c>
      <c r="F27" s="70">
        <v>0.23076923076923078</v>
      </c>
      <c r="G27" s="70">
        <v>0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0.2</v>
      </c>
      <c r="E28" s="70">
        <v>0.53333333333333333</v>
      </c>
      <c r="F28" s="70">
        <v>0.26666666666666666</v>
      </c>
      <c r="G28" s="70">
        <v>0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</v>
      </c>
      <c r="E29" s="70">
        <v>0.1111111111111111</v>
      </c>
      <c r="F29" s="70">
        <v>0.33333333333333331</v>
      </c>
      <c r="G29" s="70">
        <v>0.44444444444444442</v>
      </c>
      <c r="H29" s="71">
        <v>0.1111111111111111</v>
      </c>
      <c r="I29" s="41"/>
    </row>
    <row r="30" spans="2:9" ht="15" customHeight="1" thickBot="1" x14ac:dyDescent="0.3">
      <c r="B30" s="222"/>
      <c r="C30" s="61" t="s">
        <v>441</v>
      </c>
      <c r="D30" s="72">
        <v>8.3333333333333329E-2</v>
      </c>
      <c r="E30" s="72">
        <v>0.83333333333333337</v>
      </c>
      <c r="F30" s="72">
        <v>0</v>
      </c>
      <c r="G30" s="72">
        <v>8.3333333333333329E-2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2.6315789473684209E-2</v>
      </c>
      <c r="E31" s="64">
        <v>7.8947368421052627E-2</v>
      </c>
      <c r="F31" s="64">
        <v>0.47368421052631576</v>
      </c>
      <c r="G31" s="64">
        <v>0.36842105263157893</v>
      </c>
      <c r="H31" s="65">
        <v>5.2631578947368418E-2</v>
      </c>
      <c r="I31" s="41"/>
    </row>
    <row r="32" spans="2:9" x14ac:dyDescent="0.25">
      <c r="B32" s="224"/>
      <c r="C32" s="141" t="s">
        <v>34</v>
      </c>
      <c r="D32" s="64">
        <v>0.16666666666666666</v>
      </c>
      <c r="E32" s="64">
        <v>0.44444444444444442</v>
      </c>
      <c r="F32" s="64">
        <v>0.22222222222222221</v>
      </c>
      <c r="G32" s="64">
        <v>0.1111111111111111</v>
      </c>
      <c r="H32" s="65">
        <v>5.5555555555555552E-2</v>
      </c>
      <c r="I32" s="41"/>
    </row>
    <row r="33" spans="2:9" x14ac:dyDescent="0.25">
      <c r="B33" s="224"/>
      <c r="C33" s="141" t="s">
        <v>35</v>
      </c>
      <c r="D33" s="64">
        <v>0.14814814814814814</v>
      </c>
      <c r="E33" s="64">
        <v>0.40740740740740738</v>
      </c>
      <c r="F33" s="64">
        <v>0.29629629629629628</v>
      </c>
      <c r="G33" s="64">
        <v>0.1111111111111111</v>
      </c>
      <c r="H33" s="65">
        <v>3.7037037037037035E-2</v>
      </c>
      <c r="I33" s="41"/>
    </row>
    <row r="34" spans="2:9" x14ac:dyDescent="0.25">
      <c r="B34" s="224"/>
      <c r="C34" s="141" t="s">
        <v>36</v>
      </c>
      <c r="D34" s="64">
        <v>0.25</v>
      </c>
      <c r="E34" s="64">
        <v>0.4375</v>
      </c>
      <c r="F34" s="64">
        <v>0.3125</v>
      </c>
      <c r="G34" s="64">
        <v>0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0.2</v>
      </c>
      <c r="E35" s="64">
        <v>0.3</v>
      </c>
      <c r="F35" s="64">
        <v>0.3</v>
      </c>
      <c r="G35" s="64">
        <v>0.2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6.6666666666666666E-2</v>
      </c>
      <c r="E36" s="64">
        <v>0.4</v>
      </c>
      <c r="F36" s="64">
        <v>0.26666666666666666</v>
      </c>
      <c r="G36" s="64">
        <v>0.26666666666666666</v>
      </c>
      <c r="H36" s="65">
        <v>0</v>
      </c>
      <c r="I36" s="41"/>
    </row>
    <row r="37" spans="2:9" ht="15" customHeight="1" thickBot="1" x14ac:dyDescent="0.3">
      <c r="B37" s="225"/>
      <c r="C37" s="142" t="s">
        <v>38</v>
      </c>
      <c r="D37" s="66">
        <v>0.3783783783783784</v>
      </c>
      <c r="E37" s="66">
        <v>0.45945945945945948</v>
      </c>
      <c r="F37" s="66">
        <v>0.10810810810810811</v>
      </c>
      <c r="G37" s="66">
        <v>5.4054054054054057E-2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</v>
      </c>
      <c r="E38" s="68">
        <v>0.4</v>
      </c>
      <c r="F38" s="68">
        <v>0.3</v>
      </c>
      <c r="G38" s="68">
        <v>0.2</v>
      </c>
      <c r="H38" s="69">
        <v>0.1</v>
      </c>
      <c r="I38" s="41"/>
    </row>
    <row r="39" spans="2:9" x14ac:dyDescent="0.25">
      <c r="B39" s="221"/>
      <c r="C39" s="93" t="s">
        <v>534</v>
      </c>
      <c r="D39" s="70">
        <v>0</v>
      </c>
      <c r="E39" s="70">
        <v>0.25</v>
      </c>
      <c r="F39" s="70">
        <v>0.25</v>
      </c>
      <c r="G39" s="70">
        <v>0.5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</v>
      </c>
      <c r="E40" s="72">
        <v>0.63636363636363635</v>
      </c>
      <c r="F40" s="72">
        <v>0.18181818181818182</v>
      </c>
      <c r="G40" s="72">
        <v>0</v>
      </c>
      <c r="H40" s="73">
        <v>0.18181818181818182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0.14285714285714285</v>
      </c>
      <c r="E41" s="82">
        <v>0.7142857142857143</v>
      </c>
      <c r="F41" s="82">
        <v>0.14285714285714285</v>
      </c>
      <c r="G41" s="82">
        <v>0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</v>
      </c>
      <c r="E42" s="64">
        <v>0.625</v>
      </c>
      <c r="F42" s="64">
        <v>0.375</v>
      </c>
      <c r="G42" s="64">
        <v>0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0.1</v>
      </c>
      <c r="E43" s="64">
        <v>0.5</v>
      </c>
      <c r="F43" s="64">
        <v>0.4</v>
      </c>
      <c r="G43" s="64">
        <v>0</v>
      </c>
      <c r="H43" s="65">
        <v>0</v>
      </c>
      <c r="I43" s="41"/>
    </row>
    <row r="44" spans="2:9" x14ac:dyDescent="0.25">
      <c r="B44" s="224"/>
      <c r="C44" s="145" t="s">
        <v>536</v>
      </c>
      <c r="D44" s="64">
        <v>0.1</v>
      </c>
      <c r="E44" s="64">
        <v>0.7</v>
      </c>
      <c r="F44" s="64">
        <v>0.2</v>
      </c>
      <c r="G44" s="64">
        <v>0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0.2</v>
      </c>
      <c r="E45" s="64">
        <v>0.8</v>
      </c>
      <c r="F45" s="82">
        <v>0</v>
      </c>
      <c r="G45" s="64">
        <v>0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0.125</v>
      </c>
      <c r="E46" s="64">
        <v>0.875</v>
      </c>
      <c r="F46" s="64">
        <v>0</v>
      </c>
      <c r="G46" s="64">
        <v>0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0.2857142857142857</v>
      </c>
      <c r="E47" s="64">
        <v>0.2857142857142857</v>
      </c>
      <c r="F47" s="64">
        <v>0.42857142857142855</v>
      </c>
      <c r="G47" s="64">
        <v>0</v>
      </c>
      <c r="H47" s="65">
        <v>0</v>
      </c>
      <c r="I47" s="41"/>
    </row>
    <row r="48" spans="2:9" x14ac:dyDescent="0.25">
      <c r="B48" s="224"/>
      <c r="C48" s="140" t="s">
        <v>538</v>
      </c>
      <c r="D48" s="64">
        <v>0</v>
      </c>
      <c r="E48" s="64">
        <v>0.6</v>
      </c>
      <c r="F48" s="64">
        <v>0.4</v>
      </c>
      <c r="G48" s="64">
        <v>0</v>
      </c>
      <c r="H48" s="65">
        <v>0</v>
      </c>
      <c r="I48" s="41"/>
    </row>
    <row r="49" spans="2:9" x14ac:dyDescent="0.25">
      <c r="B49" s="224"/>
      <c r="C49" s="145" t="s">
        <v>468</v>
      </c>
      <c r="D49" s="64">
        <v>0.125</v>
      </c>
      <c r="E49" s="64">
        <v>0.5</v>
      </c>
      <c r="F49" s="82">
        <v>0.375</v>
      </c>
      <c r="G49" s="64">
        <v>0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5.2631578947368418E-2</v>
      </c>
      <c r="E50" s="64">
        <v>0.52631578947368418</v>
      </c>
      <c r="F50" s="82">
        <v>0.21052631578947367</v>
      </c>
      <c r="G50" s="64">
        <v>0.21052631578947367</v>
      </c>
      <c r="H50" s="65">
        <v>0</v>
      </c>
      <c r="I50" s="41"/>
    </row>
    <row r="51" spans="2:9" x14ac:dyDescent="0.25">
      <c r="B51" s="224"/>
      <c r="C51" s="145" t="s">
        <v>474</v>
      </c>
      <c r="D51" s="64">
        <v>0</v>
      </c>
      <c r="E51" s="64">
        <v>0.44444444444444442</v>
      </c>
      <c r="F51" s="82">
        <v>0.22222222222222221</v>
      </c>
      <c r="G51" s="64">
        <v>0.33333333333333331</v>
      </c>
      <c r="H51" s="65">
        <v>0</v>
      </c>
      <c r="I51" s="41"/>
    </row>
    <row r="52" spans="2:9" x14ac:dyDescent="0.25">
      <c r="B52" s="224"/>
      <c r="C52" s="145" t="s">
        <v>343</v>
      </c>
      <c r="D52" s="64">
        <v>0.14285714285714285</v>
      </c>
      <c r="E52" s="64">
        <v>0.42857142857142855</v>
      </c>
      <c r="F52" s="82">
        <v>0.14285714285714285</v>
      </c>
      <c r="G52" s="64">
        <v>0.2857142857142857</v>
      </c>
      <c r="H52" s="65">
        <v>0</v>
      </c>
      <c r="I52" s="41"/>
    </row>
    <row r="53" spans="2:9" ht="15.75" thickBot="1" x14ac:dyDescent="0.3">
      <c r="B53" s="225"/>
      <c r="C53" s="145" t="s">
        <v>344</v>
      </c>
      <c r="D53" s="64">
        <v>0</v>
      </c>
      <c r="E53" s="64">
        <v>0.33333333333333331</v>
      </c>
      <c r="F53" s="82">
        <v>0.44444444444444442</v>
      </c>
      <c r="G53" s="64">
        <v>0.22222222222222221</v>
      </c>
      <c r="H53" s="65">
        <v>0</v>
      </c>
      <c r="I53" s="41"/>
    </row>
    <row r="54" spans="2:9" x14ac:dyDescent="0.25">
      <c r="B54" s="220" t="s">
        <v>42</v>
      </c>
      <c r="C54" s="94" t="s">
        <v>478</v>
      </c>
      <c r="D54" s="68">
        <v>0.35294117647058826</v>
      </c>
      <c r="E54" s="68">
        <v>0.35294117647058826</v>
      </c>
      <c r="F54" s="68">
        <v>0.23529411764705882</v>
      </c>
      <c r="G54" s="68">
        <v>5.8823529411764705E-2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0</v>
      </c>
      <c r="E55" s="70">
        <v>0</v>
      </c>
      <c r="F55" s="70">
        <v>7.6923076923076927E-2</v>
      </c>
      <c r="G55" s="70">
        <v>0.38461538461538464</v>
      </c>
      <c r="H55" s="71">
        <v>0.53846153846153844</v>
      </c>
      <c r="I55" s="41"/>
    </row>
    <row r="56" spans="2:9" s="132" customFormat="1" ht="15" customHeight="1" x14ac:dyDescent="0.25">
      <c r="B56" s="221"/>
      <c r="C56" s="93" t="s">
        <v>482</v>
      </c>
      <c r="D56" s="70">
        <v>0.22222222222222221</v>
      </c>
      <c r="E56" s="70">
        <v>0.3888888888888889</v>
      </c>
      <c r="F56" s="70">
        <v>0.22222222222222221</v>
      </c>
      <c r="G56" s="70">
        <v>0.1111111111111111</v>
      </c>
      <c r="H56" s="71">
        <v>5.5555555555555552E-2</v>
      </c>
      <c r="I56" s="137"/>
    </row>
    <row r="57" spans="2:9" x14ac:dyDescent="0.25">
      <c r="B57" s="221"/>
      <c r="C57" s="93" t="s">
        <v>539</v>
      </c>
      <c r="D57" s="70">
        <v>0.1111111111111111</v>
      </c>
      <c r="E57" s="70">
        <v>0.1111111111111111</v>
      </c>
      <c r="F57" s="70">
        <v>0.22222222222222221</v>
      </c>
      <c r="G57" s="70">
        <v>0.33333333333333331</v>
      </c>
      <c r="H57" s="71">
        <v>0.22222222222222221</v>
      </c>
      <c r="I57" s="41"/>
    </row>
    <row r="58" spans="2:9" x14ac:dyDescent="0.25">
      <c r="B58" s="221"/>
      <c r="C58" s="93" t="s">
        <v>485</v>
      </c>
      <c r="D58" s="70">
        <v>0</v>
      </c>
      <c r="E58" s="70">
        <v>0</v>
      </c>
      <c r="F58" s="70">
        <v>0.23076923076923078</v>
      </c>
      <c r="G58" s="70">
        <v>0.38461538461538464</v>
      </c>
      <c r="H58" s="71">
        <v>0.38461538461538464</v>
      </c>
      <c r="I58" s="41"/>
    </row>
    <row r="59" spans="2:9" x14ac:dyDescent="0.25">
      <c r="B59" s="221"/>
      <c r="C59" s="93" t="s">
        <v>488</v>
      </c>
      <c r="D59" s="70">
        <v>0.42857142857142855</v>
      </c>
      <c r="E59" s="70">
        <v>0.14285714285714285</v>
      </c>
      <c r="F59" s="70">
        <v>0.42857142857142855</v>
      </c>
      <c r="G59" s="70">
        <v>0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0.5</v>
      </c>
      <c r="E60" s="70">
        <v>0.45833333333333331</v>
      </c>
      <c r="F60" s="70">
        <v>4.1666666666666664E-2</v>
      </c>
      <c r="G60" s="70">
        <v>0</v>
      </c>
      <c r="H60" s="71">
        <v>0</v>
      </c>
      <c r="I60" s="41"/>
    </row>
    <row r="61" spans="2:9" x14ac:dyDescent="0.25">
      <c r="B61" s="221"/>
      <c r="C61" s="93" t="s">
        <v>43</v>
      </c>
      <c r="D61" s="70">
        <v>0.35</v>
      </c>
      <c r="E61" s="70">
        <v>0.35</v>
      </c>
      <c r="F61" s="70">
        <v>0.15</v>
      </c>
      <c r="G61" s="70">
        <v>0.15</v>
      </c>
      <c r="H61" s="71">
        <v>0</v>
      </c>
      <c r="I61" s="41"/>
    </row>
    <row r="62" spans="2:9" ht="15.75" thickBot="1" x14ac:dyDescent="0.3">
      <c r="B62" s="222"/>
      <c r="C62" s="91" t="s">
        <v>44</v>
      </c>
      <c r="D62" s="72">
        <v>0.5</v>
      </c>
      <c r="E62" s="72">
        <v>0.2857142857142857</v>
      </c>
      <c r="F62" s="72">
        <v>0.14285714285714285</v>
      </c>
      <c r="G62" s="72">
        <v>7.1428571428571425E-2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0.2</v>
      </c>
      <c r="F63" s="82">
        <v>0.53333333333333333</v>
      </c>
      <c r="G63" s="82">
        <v>0.2</v>
      </c>
      <c r="H63" s="83">
        <v>6.6666666666666666E-2</v>
      </c>
      <c r="I63" s="41"/>
    </row>
    <row r="64" spans="2:9" ht="15" customHeight="1" x14ac:dyDescent="0.25">
      <c r="B64" s="224"/>
      <c r="C64" s="140" t="s">
        <v>47</v>
      </c>
      <c r="D64" s="82">
        <v>0.1</v>
      </c>
      <c r="E64" s="82">
        <v>0.4</v>
      </c>
      <c r="F64" s="82">
        <v>0.3</v>
      </c>
      <c r="G64" s="82">
        <v>0.15</v>
      </c>
      <c r="H64" s="83">
        <v>0.05</v>
      </c>
      <c r="I64" s="41"/>
    </row>
    <row r="65" spans="2:8" s="119" customFormat="1" x14ac:dyDescent="0.25">
      <c r="B65" s="224"/>
      <c r="C65" s="140" t="s">
        <v>48</v>
      </c>
      <c r="D65" s="82">
        <v>9.0909090909090912E-2</v>
      </c>
      <c r="E65" s="82">
        <v>0.54545454545454541</v>
      </c>
      <c r="F65" s="82">
        <v>0.33333333333333331</v>
      </c>
      <c r="G65" s="82">
        <v>3.0303030303030304E-2</v>
      </c>
      <c r="H65" s="83">
        <v>0</v>
      </c>
    </row>
    <row r="66" spans="2:8" ht="15" customHeight="1" x14ac:dyDescent="0.25">
      <c r="B66" s="224"/>
      <c r="C66" s="140" t="s">
        <v>49</v>
      </c>
      <c r="D66" s="64">
        <v>7.1428571428571425E-2</v>
      </c>
      <c r="E66" s="64">
        <v>0.21428571428571427</v>
      </c>
      <c r="F66" s="64">
        <v>0.35714285714285715</v>
      </c>
      <c r="G66" s="64">
        <v>0.2857142857142857</v>
      </c>
      <c r="H66" s="65">
        <v>7.1428571428571425E-2</v>
      </c>
    </row>
    <row r="67" spans="2:8" x14ac:dyDescent="0.25">
      <c r="B67" s="224"/>
      <c r="C67" s="140" t="s">
        <v>119</v>
      </c>
      <c r="D67" s="64">
        <v>0.2</v>
      </c>
      <c r="E67" s="64">
        <v>0</v>
      </c>
      <c r="F67" s="64">
        <v>0.4</v>
      </c>
      <c r="G67" s="64">
        <v>0.4</v>
      </c>
      <c r="H67" s="65">
        <v>0</v>
      </c>
    </row>
    <row r="68" spans="2:8" x14ac:dyDescent="0.25">
      <c r="B68" s="224"/>
      <c r="C68" s="140" t="s">
        <v>50</v>
      </c>
      <c r="D68" s="64">
        <v>0</v>
      </c>
      <c r="E68" s="64">
        <v>0.1111111111111111</v>
      </c>
      <c r="F68" s="64">
        <v>0.66666666666666663</v>
      </c>
      <c r="G68" s="64">
        <v>0.1111111111111111</v>
      </c>
      <c r="H68" s="65">
        <v>0.1111111111111111</v>
      </c>
    </row>
    <row r="69" spans="2:8" x14ac:dyDescent="0.25">
      <c r="B69" s="224"/>
      <c r="C69" s="140" t="s">
        <v>194</v>
      </c>
      <c r="D69" s="64">
        <v>0.2</v>
      </c>
      <c r="E69" s="64">
        <v>0.4</v>
      </c>
      <c r="F69" s="64">
        <v>0.4</v>
      </c>
      <c r="G69" s="64">
        <v>0</v>
      </c>
      <c r="H69" s="65">
        <v>0</v>
      </c>
    </row>
    <row r="70" spans="2:8" x14ac:dyDescent="0.25">
      <c r="B70" s="224"/>
      <c r="C70" s="140" t="s">
        <v>51</v>
      </c>
      <c r="D70" s="64">
        <v>0.1</v>
      </c>
      <c r="E70" s="64">
        <v>0.43333333333333335</v>
      </c>
      <c r="F70" s="64">
        <v>0.3</v>
      </c>
      <c r="G70" s="64">
        <v>0.13333333333333333</v>
      </c>
      <c r="H70" s="65">
        <v>3.3333333333333333E-2</v>
      </c>
    </row>
    <row r="71" spans="2:8" x14ac:dyDescent="0.25">
      <c r="B71" s="224"/>
      <c r="C71" s="140" t="s">
        <v>52</v>
      </c>
      <c r="D71" s="64">
        <v>0.14705882352941177</v>
      </c>
      <c r="E71" s="64">
        <v>0.58823529411764708</v>
      </c>
      <c r="F71" s="64">
        <v>0.14705882352941177</v>
      </c>
      <c r="G71" s="64">
        <v>8.8235294117647065E-2</v>
      </c>
      <c r="H71" s="65">
        <v>2.9411764705882353E-2</v>
      </c>
    </row>
    <row r="72" spans="2:8" ht="15.75" thickBot="1" x14ac:dyDescent="0.3">
      <c r="B72" s="225"/>
      <c r="C72" s="142" t="s">
        <v>540</v>
      </c>
      <c r="D72" s="160">
        <v>0</v>
      </c>
      <c r="E72" s="160">
        <v>0.1111111111111111</v>
      </c>
      <c r="F72" s="160">
        <v>0.1111111111111111</v>
      </c>
      <c r="G72" s="160">
        <v>0.1111111111111111</v>
      </c>
      <c r="H72" s="118">
        <v>0.66666666666666663</v>
      </c>
    </row>
    <row r="73" spans="2:8" s="132" customFormat="1" ht="15" customHeight="1" x14ac:dyDescent="0.25">
      <c r="B73" s="220" t="s">
        <v>53</v>
      </c>
      <c r="C73" s="94" t="s">
        <v>54</v>
      </c>
      <c r="D73" s="68">
        <v>0.26315789473684209</v>
      </c>
      <c r="E73" s="68">
        <v>0.42105263157894735</v>
      </c>
      <c r="F73" s="68">
        <v>0.26315789473684209</v>
      </c>
      <c r="G73" s="68">
        <v>5.2631578947368418E-2</v>
      </c>
      <c r="H73" s="69">
        <v>0</v>
      </c>
    </row>
    <row r="74" spans="2:8" ht="15" customHeight="1" x14ac:dyDescent="0.25">
      <c r="B74" s="221"/>
      <c r="C74" s="93" t="s">
        <v>508</v>
      </c>
      <c r="D74" s="70">
        <v>0.16666666666666666</v>
      </c>
      <c r="E74" s="70">
        <v>0.33333333333333331</v>
      </c>
      <c r="F74" s="70">
        <v>0.33333333333333331</v>
      </c>
      <c r="G74" s="70">
        <v>0</v>
      </c>
      <c r="H74" s="71">
        <v>0.16666666666666666</v>
      </c>
    </row>
    <row r="75" spans="2:8" s="132" customFormat="1" ht="15" customHeight="1" x14ac:dyDescent="0.25">
      <c r="B75" s="221"/>
      <c r="C75" s="93" t="s">
        <v>136</v>
      </c>
      <c r="D75" s="70">
        <v>8.3333333333333329E-2</v>
      </c>
      <c r="E75" s="70">
        <v>0.41666666666666669</v>
      </c>
      <c r="F75" s="70">
        <v>0.5</v>
      </c>
      <c r="G75" s="70">
        <v>0</v>
      </c>
      <c r="H75" s="71">
        <v>0</v>
      </c>
    </row>
    <row r="76" spans="2:8" x14ac:dyDescent="0.25">
      <c r="B76" s="221"/>
      <c r="C76" s="93" t="s">
        <v>541</v>
      </c>
      <c r="D76" s="70">
        <v>0.1111111111111111</v>
      </c>
      <c r="E76" s="70">
        <v>0.22222222222222221</v>
      </c>
      <c r="F76" s="70">
        <v>0.44444444444444442</v>
      </c>
      <c r="G76" s="70">
        <v>0.22222222222222221</v>
      </c>
      <c r="H76" s="71">
        <v>0</v>
      </c>
    </row>
    <row r="77" spans="2:8" x14ac:dyDescent="0.25">
      <c r="B77" s="221"/>
      <c r="C77" s="93" t="s">
        <v>542</v>
      </c>
      <c r="D77" s="70">
        <v>8.3333333333333329E-2</v>
      </c>
      <c r="E77" s="70">
        <v>0.41666666666666669</v>
      </c>
      <c r="F77" s="70">
        <v>0.25</v>
      </c>
      <c r="G77" s="70">
        <v>0.25</v>
      </c>
      <c r="H77" s="71">
        <v>0</v>
      </c>
    </row>
    <row r="78" spans="2:8" x14ac:dyDescent="0.25">
      <c r="B78" s="221"/>
      <c r="C78" s="93" t="s">
        <v>246</v>
      </c>
      <c r="D78" s="70">
        <v>0.16666666666666666</v>
      </c>
      <c r="E78" s="70">
        <v>0.33333333333333331</v>
      </c>
      <c r="F78" s="70">
        <v>0.33333333333333331</v>
      </c>
      <c r="G78" s="70">
        <v>0.16666666666666666</v>
      </c>
      <c r="H78" s="71">
        <v>0</v>
      </c>
    </row>
    <row r="79" spans="2:8" x14ac:dyDescent="0.25">
      <c r="B79" s="221"/>
      <c r="C79" s="93" t="s">
        <v>543</v>
      </c>
      <c r="D79" s="70">
        <v>0.25</v>
      </c>
      <c r="E79" s="70">
        <v>0.375</v>
      </c>
      <c r="F79" s="70">
        <v>0.25</v>
      </c>
      <c r="G79" s="70">
        <v>0.125</v>
      </c>
      <c r="H79" s="71">
        <v>0</v>
      </c>
    </row>
    <row r="80" spans="2:8" x14ac:dyDescent="0.25">
      <c r="B80" s="221"/>
      <c r="C80" s="93" t="s">
        <v>544</v>
      </c>
      <c r="D80" s="70">
        <v>0</v>
      </c>
      <c r="E80" s="70">
        <v>0.25</v>
      </c>
      <c r="F80" s="70">
        <v>0.625</v>
      </c>
      <c r="G80" s="70">
        <v>0</v>
      </c>
      <c r="H80" s="71">
        <v>0.125</v>
      </c>
    </row>
    <row r="81" spans="2:8" x14ac:dyDescent="0.25">
      <c r="B81" s="221"/>
      <c r="C81" s="93" t="s">
        <v>55</v>
      </c>
      <c r="D81" s="70">
        <v>5.8823529411764705E-2</v>
      </c>
      <c r="E81" s="70">
        <v>0.52941176470588236</v>
      </c>
      <c r="F81" s="70">
        <v>0.17647058823529413</v>
      </c>
      <c r="G81" s="70">
        <v>0.23529411764705882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</v>
      </c>
      <c r="E82" s="72">
        <v>0.625</v>
      </c>
      <c r="F82" s="72">
        <v>0.25</v>
      </c>
      <c r="G82" s="72">
        <v>0</v>
      </c>
      <c r="H82" s="73">
        <v>0.125</v>
      </c>
    </row>
    <row r="84" spans="2:8" x14ac:dyDescent="0.25">
      <c r="B84" s="128" t="s">
        <v>152</v>
      </c>
      <c r="D84" s="57"/>
      <c r="E84" s="57"/>
      <c r="F84" s="57"/>
      <c r="G84" s="57"/>
      <c r="H84" s="57"/>
    </row>
    <row r="85" spans="2:8" x14ac:dyDescent="0.25">
      <c r="B85" s="127" t="s">
        <v>193</v>
      </c>
    </row>
    <row r="86" spans="2:8" x14ac:dyDescent="0.25">
      <c r="D86" s="57"/>
      <c r="E86" s="57"/>
      <c r="F86" s="57"/>
      <c r="G86" s="57"/>
      <c r="H86" s="57"/>
    </row>
    <row r="88" spans="2:8" x14ac:dyDescent="0.25">
      <c r="D88" s="57"/>
      <c r="E88" s="57"/>
      <c r="F88" s="57"/>
      <c r="G88" s="57"/>
      <c r="H88" s="57"/>
    </row>
    <row r="90" spans="2:8" x14ac:dyDescent="0.25">
      <c r="D90" s="57"/>
      <c r="E90" s="57"/>
      <c r="F90" s="57"/>
      <c r="G90" s="57"/>
      <c r="H90" s="57"/>
    </row>
    <row r="92" spans="2:8" x14ac:dyDescent="0.25">
      <c r="D92" s="57"/>
      <c r="E92" s="57"/>
      <c r="F92" s="57"/>
      <c r="G92" s="57"/>
      <c r="H92" s="57"/>
    </row>
    <row r="94" spans="2:8" x14ac:dyDescent="0.25">
      <c r="D94" s="57"/>
      <c r="E94" s="57"/>
      <c r="F94" s="57"/>
      <c r="G94" s="57"/>
      <c r="H94" s="57"/>
    </row>
    <row r="96" spans="2:8" x14ac:dyDescent="0.25">
      <c r="D96" s="57"/>
      <c r="E96" s="57"/>
      <c r="F96" s="57"/>
      <c r="G96" s="57"/>
      <c r="H96" s="57"/>
    </row>
    <row r="98" spans="4:8" x14ac:dyDescent="0.25">
      <c r="D98" s="57"/>
      <c r="E98" s="57"/>
      <c r="F98" s="57"/>
      <c r="G98" s="57"/>
      <c r="H98" s="57"/>
    </row>
    <row r="100" spans="4:8" x14ac:dyDescent="0.25">
      <c r="D100" s="57"/>
      <c r="E100" s="57"/>
      <c r="F100" s="57"/>
      <c r="G100" s="57"/>
      <c r="H100" s="57"/>
    </row>
    <row r="102" spans="4:8" x14ac:dyDescent="0.25">
      <c r="D102" s="57"/>
      <c r="E102" s="57"/>
      <c r="F102" s="57"/>
      <c r="G102" s="57"/>
      <c r="H102" s="57"/>
    </row>
    <row r="104" spans="4:8" x14ac:dyDescent="0.25">
      <c r="D104" s="57"/>
      <c r="E104" s="57"/>
      <c r="F104" s="57"/>
      <c r="G104" s="57"/>
      <c r="H104" s="57"/>
    </row>
    <row r="106" spans="4:8" x14ac:dyDescent="0.25">
      <c r="D106" s="57"/>
      <c r="E106" s="57"/>
      <c r="F106" s="57"/>
      <c r="G106" s="57"/>
      <c r="H106" s="57"/>
    </row>
    <row r="108" spans="4:8" x14ac:dyDescent="0.25">
      <c r="D108" s="57"/>
      <c r="E108" s="57"/>
      <c r="F108" s="57"/>
      <c r="G108" s="57"/>
      <c r="H108" s="57"/>
    </row>
    <row r="110" spans="4:8" x14ac:dyDescent="0.25">
      <c r="D110" s="57"/>
      <c r="E110" s="57"/>
      <c r="F110" s="57"/>
      <c r="G110" s="57"/>
      <c r="H110" s="57"/>
    </row>
    <row r="112" spans="4:8" x14ac:dyDescent="0.25">
      <c r="D112" s="57"/>
      <c r="E112" s="57"/>
      <c r="F112" s="57"/>
      <c r="G112" s="57"/>
      <c r="H112" s="57"/>
    </row>
    <row r="114" spans="4:8" x14ac:dyDescent="0.25">
      <c r="D114" s="57"/>
      <c r="E114" s="57"/>
      <c r="F114" s="57"/>
      <c r="G114" s="57"/>
      <c r="H114" s="57"/>
    </row>
    <row r="116" spans="4:8" x14ac:dyDescent="0.25">
      <c r="D116" s="57"/>
      <c r="E116" s="57"/>
      <c r="F116" s="57"/>
      <c r="G116" s="57"/>
      <c r="H116" s="57"/>
    </row>
    <row r="118" spans="4:8" x14ac:dyDescent="0.25">
      <c r="D118" s="57"/>
      <c r="E118" s="57"/>
      <c r="F118" s="57"/>
      <c r="G118" s="57"/>
      <c r="H118" s="57"/>
    </row>
    <row r="120" spans="4:8" x14ac:dyDescent="0.25">
      <c r="D120" s="57"/>
      <c r="E120" s="57"/>
      <c r="F120" s="57"/>
      <c r="G120" s="57"/>
      <c r="H120" s="57"/>
    </row>
    <row r="122" spans="4:8" x14ac:dyDescent="0.25">
      <c r="D122" s="57"/>
      <c r="E122" s="57"/>
      <c r="F122" s="57"/>
      <c r="G122" s="57"/>
      <c r="H122" s="57"/>
    </row>
    <row r="124" spans="4:8" x14ac:dyDescent="0.25">
      <c r="D124" s="57"/>
      <c r="E124" s="57"/>
      <c r="F124" s="57"/>
      <c r="G124" s="57"/>
      <c r="H124" s="57"/>
    </row>
    <row r="126" spans="4:8" x14ac:dyDescent="0.25">
      <c r="D126" s="57"/>
      <c r="E126" s="57"/>
      <c r="F126" s="57"/>
      <c r="G126" s="57"/>
      <c r="H126" s="57"/>
    </row>
    <row r="128" spans="4:8" x14ac:dyDescent="0.25">
      <c r="D128" s="57"/>
      <c r="E128" s="57"/>
      <c r="F128" s="57"/>
      <c r="G128" s="57"/>
      <c r="H128" s="57"/>
    </row>
    <row r="130" spans="4:8" x14ac:dyDescent="0.25">
      <c r="D130" s="57"/>
      <c r="E130" s="57"/>
      <c r="F130" s="57"/>
      <c r="G130" s="57"/>
      <c r="H130" s="57"/>
    </row>
    <row r="132" spans="4:8" x14ac:dyDescent="0.25">
      <c r="D132" s="57"/>
      <c r="E132" s="57"/>
      <c r="F132" s="57"/>
      <c r="G132" s="57"/>
      <c r="H132" s="57"/>
    </row>
    <row r="134" spans="4:8" x14ac:dyDescent="0.25">
      <c r="D134" s="57"/>
      <c r="E134" s="57"/>
      <c r="F134" s="57"/>
      <c r="G134" s="57"/>
      <c r="H134" s="57"/>
    </row>
    <row r="136" spans="4:8" x14ac:dyDescent="0.25">
      <c r="D136" s="57"/>
      <c r="E136" s="57"/>
      <c r="F136" s="57"/>
      <c r="G136" s="57"/>
      <c r="H136" s="57"/>
    </row>
    <row r="138" spans="4:8" x14ac:dyDescent="0.25">
      <c r="D138" s="57"/>
      <c r="E138" s="57"/>
      <c r="F138" s="57"/>
      <c r="G138" s="57"/>
      <c r="H138" s="57"/>
    </row>
    <row r="140" spans="4:8" x14ac:dyDescent="0.25">
      <c r="D140" s="57"/>
      <c r="E140" s="57"/>
      <c r="F140" s="57"/>
      <c r="G140" s="57"/>
      <c r="H140" s="57"/>
    </row>
    <row r="142" spans="4:8" x14ac:dyDescent="0.25">
      <c r="D142" s="57"/>
      <c r="E142" s="57"/>
      <c r="F142" s="57"/>
      <c r="G142" s="57"/>
      <c r="H142" s="57"/>
    </row>
    <row r="144" spans="4:8" x14ac:dyDescent="0.25">
      <c r="D144" s="57"/>
      <c r="E144" s="57"/>
      <c r="F144" s="57"/>
      <c r="G144" s="57"/>
      <c r="H144" s="57"/>
    </row>
    <row r="146" spans="4:8" x14ac:dyDescent="0.25">
      <c r="D146" s="57"/>
      <c r="E146" s="57"/>
      <c r="F146" s="57"/>
      <c r="G146" s="57"/>
      <c r="H146" s="57"/>
    </row>
    <row r="148" spans="4:8" x14ac:dyDescent="0.25">
      <c r="D148" s="57"/>
      <c r="E148" s="57"/>
      <c r="F148" s="57"/>
      <c r="G148" s="57"/>
      <c r="H148" s="57"/>
    </row>
    <row r="150" spans="4:8" x14ac:dyDescent="0.25">
      <c r="D150" s="57"/>
      <c r="E150" s="57"/>
      <c r="F150" s="57"/>
      <c r="G150" s="57"/>
      <c r="H150" s="57"/>
    </row>
    <row r="152" spans="4:8" x14ac:dyDescent="0.25">
      <c r="D152" s="57"/>
      <c r="E152" s="57"/>
      <c r="F152" s="57"/>
      <c r="G152" s="57"/>
      <c r="H152" s="57"/>
    </row>
    <row r="154" spans="4:8" x14ac:dyDescent="0.25">
      <c r="D154" s="57"/>
      <c r="E154" s="57"/>
      <c r="F154" s="57"/>
      <c r="G154" s="57"/>
      <c r="H154" s="57"/>
    </row>
    <row r="156" spans="4:8" x14ac:dyDescent="0.25">
      <c r="D156" s="57"/>
      <c r="E156" s="57"/>
      <c r="F156" s="57"/>
      <c r="G156" s="57"/>
      <c r="H156" s="57"/>
    </row>
    <row r="158" spans="4:8" x14ac:dyDescent="0.25">
      <c r="D158" s="57"/>
      <c r="E158" s="57"/>
      <c r="F158" s="57"/>
      <c r="G158" s="57"/>
      <c r="H158" s="57"/>
    </row>
    <row r="160" spans="4:8" x14ac:dyDescent="0.25">
      <c r="D160" s="57"/>
      <c r="E160" s="57"/>
      <c r="F160" s="57"/>
      <c r="G160" s="57"/>
      <c r="H160" s="57"/>
    </row>
    <row r="162" spans="4:8" x14ac:dyDescent="0.25">
      <c r="D162" s="57"/>
      <c r="E162" s="57"/>
      <c r="F162" s="57"/>
      <c r="G162" s="57"/>
      <c r="H162" s="57"/>
    </row>
    <row r="164" spans="4:8" x14ac:dyDescent="0.25">
      <c r="D164" s="57"/>
      <c r="E164" s="57"/>
      <c r="F164" s="57"/>
      <c r="G164" s="57"/>
      <c r="H164" s="57"/>
    </row>
    <row r="166" spans="4:8" x14ac:dyDescent="0.25">
      <c r="D166" s="57"/>
      <c r="E166" s="57"/>
      <c r="F166" s="57"/>
      <c r="G166" s="57"/>
      <c r="H166" s="57"/>
    </row>
    <row r="168" spans="4:8" x14ac:dyDescent="0.25">
      <c r="D168" s="57"/>
      <c r="E168" s="57"/>
      <c r="F168" s="57"/>
      <c r="G168" s="57"/>
      <c r="H168" s="57"/>
    </row>
    <row r="170" spans="4:8" x14ac:dyDescent="0.25">
      <c r="D170" s="57"/>
      <c r="E170" s="57"/>
      <c r="F170" s="57"/>
      <c r="G170" s="57"/>
      <c r="H170" s="57"/>
    </row>
    <row r="172" spans="4:8" x14ac:dyDescent="0.25">
      <c r="D172" s="57"/>
      <c r="E172" s="57"/>
      <c r="F172" s="57"/>
      <c r="G172" s="57"/>
      <c r="H172" s="57"/>
    </row>
    <row r="174" spans="4:8" x14ac:dyDescent="0.25">
      <c r="D174" s="57"/>
      <c r="E174" s="57"/>
      <c r="F174" s="57"/>
      <c r="G174" s="57"/>
      <c r="H174" s="57"/>
    </row>
    <row r="176" spans="4:8" x14ac:dyDescent="0.25">
      <c r="D176" s="57"/>
      <c r="E176" s="57"/>
      <c r="F176" s="57"/>
      <c r="G176" s="57"/>
      <c r="H176" s="57"/>
    </row>
    <row r="178" spans="4:8" x14ac:dyDescent="0.25">
      <c r="D178" s="57"/>
      <c r="E178" s="57"/>
      <c r="F178" s="57"/>
      <c r="G178" s="57"/>
      <c r="H178" s="57"/>
    </row>
    <row r="180" spans="4:8" x14ac:dyDescent="0.25">
      <c r="D180" s="57"/>
      <c r="E180" s="57"/>
      <c r="F180" s="57"/>
      <c r="G180" s="57"/>
      <c r="H180" s="57"/>
    </row>
    <row r="182" spans="4:8" x14ac:dyDescent="0.25">
      <c r="D182" s="57"/>
      <c r="E182" s="57"/>
      <c r="F182" s="57"/>
      <c r="G182" s="57"/>
      <c r="H182" s="57"/>
    </row>
    <row r="184" spans="4:8" x14ac:dyDescent="0.25">
      <c r="D184" s="57"/>
      <c r="E184" s="57"/>
      <c r="F184" s="57"/>
      <c r="G184" s="57"/>
      <c r="H184" s="57"/>
    </row>
    <row r="186" spans="4:8" x14ac:dyDescent="0.25">
      <c r="D186" s="57"/>
      <c r="E186" s="57"/>
      <c r="F186" s="57"/>
      <c r="G186" s="57"/>
      <c r="H186" s="57"/>
    </row>
    <row r="188" spans="4:8" x14ac:dyDescent="0.25">
      <c r="D188" s="57"/>
      <c r="E188" s="57"/>
      <c r="F188" s="57"/>
      <c r="G188" s="57"/>
      <c r="H188" s="57"/>
    </row>
    <row r="190" spans="4:8" x14ac:dyDescent="0.25">
      <c r="D190" s="57"/>
      <c r="E190" s="57"/>
      <c r="F190" s="57"/>
      <c r="G190" s="57"/>
      <c r="H190" s="57"/>
    </row>
    <row r="192" spans="4:8" x14ac:dyDescent="0.25">
      <c r="D192" s="57"/>
      <c r="E192" s="57"/>
      <c r="F192" s="57"/>
      <c r="G192" s="57"/>
      <c r="H192" s="57"/>
    </row>
    <row r="194" spans="4:8" x14ac:dyDescent="0.25">
      <c r="D194" s="57"/>
      <c r="E194" s="57"/>
      <c r="F194" s="57"/>
      <c r="G194" s="57"/>
      <c r="H194" s="57"/>
    </row>
    <row r="196" spans="4:8" x14ac:dyDescent="0.25">
      <c r="D196" s="57"/>
      <c r="E196" s="57"/>
      <c r="F196" s="57"/>
      <c r="G196" s="57"/>
      <c r="H196" s="57"/>
    </row>
    <row r="198" spans="4:8" x14ac:dyDescent="0.25">
      <c r="D198" s="57"/>
      <c r="E198" s="57"/>
      <c r="F198" s="57"/>
      <c r="G198" s="57"/>
      <c r="H198" s="57"/>
    </row>
  </sheetData>
  <mergeCells count="14">
    <mergeCell ref="B54:B62"/>
    <mergeCell ref="B63:B72"/>
    <mergeCell ref="B73:B82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0"/>
    <mergeCell ref="B41:B53"/>
  </mergeCells>
  <hyperlinks>
    <hyperlink ref="A1" location="Index!A1" display="Back to index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B6" sqref="B6:H82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9" ht="33.75" customHeight="1" thickTop="1" thickBot="1" x14ac:dyDescent="0.3">
      <c r="A1" s="80" t="s">
        <v>210</v>
      </c>
      <c r="C1" s="238" t="s">
        <v>181</v>
      </c>
      <c r="D1" s="238"/>
      <c r="E1" s="238"/>
      <c r="F1" s="238"/>
      <c r="G1" s="238"/>
      <c r="H1" s="238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0.16666666666666666</v>
      </c>
      <c r="E6" s="62">
        <v>0.55555555555555558</v>
      </c>
      <c r="F6" s="62">
        <v>0.16666666666666666</v>
      </c>
      <c r="G6" s="62">
        <v>5.5555555555555552E-2</v>
      </c>
      <c r="H6" s="63">
        <v>5.5555555555555552E-2</v>
      </c>
      <c r="I6" s="41"/>
    </row>
    <row r="7" spans="1:9" x14ac:dyDescent="0.25">
      <c r="B7" s="224"/>
      <c r="C7" s="141" t="s">
        <v>15</v>
      </c>
      <c r="D7" s="64">
        <v>4.4776119402985072E-2</v>
      </c>
      <c r="E7" s="64">
        <v>0.32835820895522388</v>
      </c>
      <c r="F7" s="64">
        <v>0.40298507462686567</v>
      </c>
      <c r="G7" s="64">
        <v>0.16417910447761194</v>
      </c>
      <c r="H7" s="65">
        <v>5.9701492537313432E-2</v>
      </c>
      <c r="I7" s="41"/>
    </row>
    <row r="8" spans="1:9" x14ac:dyDescent="0.25">
      <c r="B8" s="224"/>
      <c r="C8" s="141" t="s">
        <v>16</v>
      </c>
      <c r="D8" s="64">
        <v>9.6774193548387094E-2</v>
      </c>
      <c r="E8" s="64">
        <v>0.35483870967741937</v>
      </c>
      <c r="F8" s="64">
        <v>0.19354838709677419</v>
      </c>
      <c r="G8" s="64">
        <v>0.22580645161290322</v>
      </c>
      <c r="H8" s="65">
        <v>0.12903225806451613</v>
      </c>
      <c r="I8" s="41"/>
    </row>
    <row r="9" spans="1:9" x14ac:dyDescent="0.25">
      <c r="B9" s="224"/>
      <c r="C9" s="141" t="s">
        <v>529</v>
      </c>
      <c r="D9" s="64">
        <v>0.18181818181818182</v>
      </c>
      <c r="E9" s="64">
        <v>0.68181818181818177</v>
      </c>
      <c r="F9" s="64">
        <v>9.0909090909090912E-2</v>
      </c>
      <c r="G9" s="64">
        <v>0</v>
      </c>
      <c r="H9" s="65">
        <v>4.5454545454545456E-2</v>
      </c>
      <c r="I9" s="41"/>
    </row>
    <row r="10" spans="1:9" x14ac:dyDescent="0.25">
      <c r="B10" s="224"/>
      <c r="C10" s="141" t="s">
        <v>17</v>
      </c>
      <c r="D10" s="64">
        <v>0.37037037037037035</v>
      </c>
      <c r="E10" s="64">
        <v>0.48148148148148145</v>
      </c>
      <c r="F10" s="64">
        <v>0.1111111111111111</v>
      </c>
      <c r="G10" s="64">
        <v>0</v>
      </c>
      <c r="H10" s="65">
        <v>3.7037037037037035E-2</v>
      </c>
      <c r="I10" s="41"/>
    </row>
    <row r="11" spans="1:9" x14ac:dyDescent="0.25">
      <c r="B11" s="224"/>
      <c r="C11" s="141" t="s">
        <v>18</v>
      </c>
      <c r="D11" s="64">
        <v>0</v>
      </c>
      <c r="E11" s="64">
        <v>0.35714285714285715</v>
      </c>
      <c r="F11" s="64">
        <v>0.35714285714285715</v>
      </c>
      <c r="G11" s="64">
        <v>0.21428571428571427</v>
      </c>
      <c r="H11" s="65">
        <v>7.1428571428571425E-2</v>
      </c>
      <c r="I11" s="41"/>
    </row>
    <row r="12" spans="1:9" x14ac:dyDescent="0.25">
      <c r="B12" s="224"/>
      <c r="C12" s="141" t="s">
        <v>530</v>
      </c>
      <c r="D12" s="64">
        <v>9.0909090909090912E-2</v>
      </c>
      <c r="E12" s="64">
        <v>0.59090909090909094</v>
      </c>
      <c r="F12" s="64">
        <v>0.18181818181818182</v>
      </c>
      <c r="G12" s="64">
        <v>9.0909090909090912E-2</v>
      </c>
      <c r="H12" s="65">
        <v>4.5454545454545456E-2</v>
      </c>
      <c r="I12" s="41"/>
    </row>
    <row r="13" spans="1:9" x14ac:dyDescent="0.25">
      <c r="B13" s="224"/>
      <c r="C13" s="141" t="s">
        <v>19</v>
      </c>
      <c r="D13" s="64">
        <v>0</v>
      </c>
      <c r="E13" s="64">
        <v>0.57692307692307687</v>
      </c>
      <c r="F13" s="64">
        <v>0.23076923076923078</v>
      </c>
      <c r="G13" s="64">
        <v>0.11538461538461539</v>
      </c>
      <c r="H13" s="65">
        <v>7.6923076923076927E-2</v>
      </c>
      <c r="I13" s="41"/>
    </row>
    <row r="14" spans="1:9" x14ac:dyDescent="0.25">
      <c r="B14" s="224"/>
      <c r="C14" s="141" t="s">
        <v>20</v>
      </c>
      <c r="D14" s="64">
        <v>0.12727272727272726</v>
      </c>
      <c r="E14" s="64">
        <v>0.43636363636363634</v>
      </c>
      <c r="F14" s="64">
        <v>0.30909090909090908</v>
      </c>
      <c r="G14" s="64">
        <v>0.10909090909090909</v>
      </c>
      <c r="H14" s="65">
        <v>1.8181818181818181E-2</v>
      </c>
      <c r="I14" s="41"/>
    </row>
    <row r="15" spans="1:9" x14ac:dyDescent="0.25">
      <c r="B15" s="224"/>
      <c r="C15" s="141" t="s">
        <v>21</v>
      </c>
      <c r="D15" s="64">
        <v>0.28260869565217389</v>
      </c>
      <c r="E15" s="64">
        <v>0.41304347826086957</v>
      </c>
      <c r="F15" s="64">
        <v>0.17391304347826086</v>
      </c>
      <c r="G15" s="64">
        <v>8.6956521739130432E-2</v>
      </c>
      <c r="H15" s="65">
        <v>4.3478260869565216E-2</v>
      </c>
      <c r="I15" s="41"/>
    </row>
    <row r="16" spans="1:9" x14ac:dyDescent="0.25">
      <c r="B16" s="224"/>
      <c r="C16" s="141" t="s">
        <v>22</v>
      </c>
      <c r="D16" s="64">
        <v>0.3125</v>
      </c>
      <c r="E16" s="64">
        <v>0.53125</v>
      </c>
      <c r="F16" s="64">
        <v>9.375E-2</v>
      </c>
      <c r="G16" s="64">
        <v>3.125E-2</v>
      </c>
      <c r="H16" s="65">
        <v>3.125E-2</v>
      </c>
      <c r="I16" s="41"/>
    </row>
    <row r="17" spans="2:9" ht="15.75" thickBot="1" x14ac:dyDescent="0.3">
      <c r="B17" s="225"/>
      <c r="C17" s="146" t="s">
        <v>23</v>
      </c>
      <c r="D17" s="66">
        <v>0.15555555555555556</v>
      </c>
      <c r="E17" s="66">
        <v>0.35555555555555557</v>
      </c>
      <c r="F17" s="66">
        <v>0.22222222222222221</v>
      </c>
      <c r="G17" s="66">
        <v>0.22222222222222221</v>
      </c>
      <c r="H17" s="67">
        <v>4.4444444444444446E-2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0.22857142857142856</v>
      </c>
      <c r="E18" s="68">
        <v>0.37142857142857144</v>
      </c>
      <c r="F18" s="68">
        <v>0.37142857142857144</v>
      </c>
      <c r="G18" s="68">
        <v>2.8571428571428571E-2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0.35714285714285715</v>
      </c>
      <c r="E19" s="70">
        <v>0.42857142857142855</v>
      </c>
      <c r="F19" s="70">
        <v>0.10714285714285714</v>
      </c>
      <c r="G19" s="70">
        <v>0.10714285714285714</v>
      </c>
      <c r="H19" s="71">
        <v>0</v>
      </c>
      <c r="I19" s="41"/>
    </row>
    <row r="20" spans="2:9" x14ac:dyDescent="0.25">
      <c r="B20" s="221"/>
      <c r="C20" s="60" t="s">
        <v>531</v>
      </c>
      <c r="D20" s="70">
        <v>0</v>
      </c>
      <c r="E20" s="70">
        <v>0.13333333333333333</v>
      </c>
      <c r="F20" s="70">
        <v>0.4</v>
      </c>
      <c r="G20" s="70">
        <v>0.33333333333333331</v>
      </c>
      <c r="H20" s="71">
        <v>0.13333333333333333</v>
      </c>
      <c r="I20" s="41"/>
    </row>
    <row r="21" spans="2:9" x14ac:dyDescent="0.25">
      <c r="B21" s="221"/>
      <c r="C21" s="60" t="s">
        <v>27</v>
      </c>
      <c r="D21" s="70">
        <v>0.1</v>
      </c>
      <c r="E21" s="70">
        <v>0.45</v>
      </c>
      <c r="F21" s="70">
        <v>0.2</v>
      </c>
      <c r="G21" s="70">
        <v>0.25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0.2</v>
      </c>
      <c r="E22" s="70">
        <v>0.53333333333333333</v>
      </c>
      <c r="F22" s="70">
        <v>0.26666666666666666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</v>
      </c>
      <c r="E23" s="70">
        <v>0.2</v>
      </c>
      <c r="F23" s="70">
        <v>0.8</v>
      </c>
      <c r="G23" s="70">
        <v>0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</v>
      </c>
      <c r="E24" s="70">
        <v>0.3</v>
      </c>
      <c r="F24" s="70">
        <v>0.6</v>
      </c>
      <c r="G24" s="70">
        <v>0.1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0</v>
      </c>
      <c r="E25" s="70">
        <v>0.35</v>
      </c>
      <c r="F25" s="70">
        <v>0.5</v>
      </c>
      <c r="G25" s="70">
        <v>0.15</v>
      </c>
      <c r="H25" s="71">
        <v>0</v>
      </c>
      <c r="I25" s="41"/>
    </row>
    <row r="26" spans="2:9" x14ac:dyDescent="0.25">
      <c r="B26" s="221"/>
      <c r="C26" s="60" t="s">
        <v>30</v>
      </c>
      <c r="D26" s="70">
        <v>0.29090909090909089</v>
      </c>
      <c r="E26" s="70">
        <v>0.6</v>
      </c>
      <c r="F26" s="70">
        <v>0.10909090909090909</v>
      </c>
      <c r="G26" s="70">
        <v>0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0.25</v>
      </c>
      <c r="E27" s="70">
        <v>0.5</v>
      </c>
      <c r="F27" s="70">
        <v>0.16666666666666666</v>
      </c>
      <c r="G27" s="70">
        <v>8.3333333333333329E-2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0.25</v>
      </c>
      <c r="E28" s="70">
        <v>0.5</v>
      </c>
      <c r="F28" s="70">
        <v>0.25</v>
      </c>
      <c r="G28" s="70">
        <v>0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</v>
      </c>
      <c r="E29" s="70">
        <v>0.44444444444444442</v>
      </c>
      <c r="F29" s="70">
        <v>0.33333333333333331</v>
      </c>
      <c r="G29" s="70">
        <v>0.1111111111111111</v>
      </c>
      <c r="H29" s="71">
        <v>0.1111111111111111</v>
      </c>
      <c r="I29" s="41"/>
    </row>
    <row r="30" spans="2:9" ht="15" customHeight="1" thickBot="1" x14ac:dyDescent="0.3">
      <c r="B30" s="222"/>
      <c r="C30" s="61" t="s">
        <v>441</v>
      </c>
      <c r="D30" s="72">
        <v>0.2</v>
      </c>
      <c r="E30" s="72">
        <v>0.5</v>
      </c>
      <c r="F30" s="72">
        <v>0.2</v>
      </c>
      <c r="G30" s="72">
        <v>0.1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2.7777777777777776E-2</v>
      </c>
      <c r="E31" s="64">
        <v>0.16666666666666666</v>
      </c>
      <c r="F31" s="64">
        <v>0.3888888888888889</v>
      </c>
      <c r="G31" s="64">
        <v>0.30555555555555558</v>
      </c>
      <c r="H31" s="65">
        <v>0.1111111111111111</v>
      </c>
      <c r="I31" s="41"/>
    </row>
    <row r="32" spans="2:9" x14ac:dyDescent="0.25">
      <c r="B32" s="224"/>
      <c r="C32" s="141" t="s">
        <v>34</v>
      </c>
      <c r="D32" s="64">
        <v>6.6666666666666666E-2</v>
      </c>
      <c r="E32" s="64">
        <v>0.4</v>
      </c>
      <c r="F32" s="64">
        <v>0.33333333333333331</v>
      </c>
      <c r="G32" s="64">
        <v>0.2</v>
      </c>
      <c r="H32" s="65">
        <v>0</v>
      </c>
      <c r="I32" s="41"/>
    </row>
    <row r="33" spans="2:9" x14ac:dyDescent="0.25">
      <c r="B33" s="224"/>
      <c r="C33" s="141" t="s">
        <v>35</v>
      </c>
      <c r="D33" s="64">
        <v>0.14814814814814814</v>
      </c>
      <c r="E33" s="64">
        <v>0.33333333333333331</v>
      </c>
      <c r="F33" s="64">
        <v>0.33333333333333331</v>
      </c>
      <c r="G33" s="64">
        <v>0.14814814814814814</v>
      </c>
      <c r="H33" s="65">
        <v>3.7037037037037035E-2</v>
      </c>
      <c r="I33" s="41"/>
    </row>
    <row r="34" spans="2:9" x14ac:dyDescent="0.25">
      <c r="B34" s="224"/>
      <c r="C34" s="141" t="s">
        <v>36</v>
      </c>
      <c r="D34" s="64">
        <v>0.3125</v>
      </c>
      <c r="E34" s="64">
        <v>0.375</v>
      </c>
      <c r="F34" s="64">
        <v>0.3125</v>
      </c>
      <c r="G34" s="64">
        <v>0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0.3</v>
      </c>
      <c r="E35" s="64">
        <v>0.3</v>
      </c>
      <c r="F35" s="64">
        <v>0.1</v>
      </c>
      <c r="G35" s="64">
        <v>0.3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6.6666666666666666E-2</v>
      </c>
      <c r="E36" s="64">
        <v>0.4</v>
      </c>
      <c r="F36" s="64">
        <v>0.2</v>
      </c>
      <c r="G36" s="64">
        <v>0.26666666666666666</v>
      </c>
      <c r="H36" s="65">
        <v>6.6666666666666666E-2</v>
      </c>
      <c r="I36" s="41"/>
    </row>
    <row r="37" spans="2:9" ht="15" customHeight="1" thickBot="1" x14ac:dyDescent="0.3">
      <c r="B37" s="225"/>
      <c r="C37" s="142" t="s">
        <v>38</v>
      </c>
      <c r="D37" s="66">
        <v>0.45714285714285713</v>
      </c>
      <c r="E37" s="66">
        <v>0.4</v>
      </c>
      <c r="F37" s="66">
        <v>0.11428571428571428</v>
      </c>
      <c r="G37" s="66">
        <v>2.8571428571428571E-2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</v>
      </c>
      <c r="E38" s="68">
        <v>0.3</v>
      </c>
      <c r="F38" s="68">
        <v>0.4</v>
      </c>
      <c r="G38" s="68">
        <v>0.1</v>
      </c>
      <c r="H38" s="69">
        <v>0.2</v>
      </c>
      <c r="I38" s="41"/>
    </row>
    <row r="39" spans="2:9" x14ac:dyDescent="0.25">
      <c r="B39" s="221"/>
      <c r="C39" s="93" t="s">
        <v>534</v>
      </c>
      <c r="D39" s="70">
        <v>0.125</v>
      </c>
      <c r="E39" s="70">
        <v>0.25</v>
      </c>
      <c r="F39" s="70">
        <v>0.375</v>
      </c>
      <c r="G39" s="70">
        <v>0.25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9.0909090909090912E-2</v>
      </c>
      <c r="E40" s="72">
        <v>0.27272727272727271</v>
      </c>
      <c r="F40" s="72">
        <v>0.27272727272727271</v>
      </c>
      <c r="G40" s="72">
        <v>0.18181818181818182</v>
      </c>
      <c r="H40" s="73">
        <v>0.18181818181818182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0.2857142857142857</v>
      </c>
      <c r="E41" s="82">
        <v>0.5714285714285714</v>
      </c>
      <c r="F41" s="82">
        <v>0.14285714285714285</v>
      </c>
      <c r="G41" s="82">
        <v>0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0.125</v>
      </c>
      <c r="E42" s="64">
        <v>0.5</v>
      </c>
      <c r="F42" s="64">
        <v>0.375</v>
      </c>
      <c r="G42" s="64">
        <v>0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</v>
      </c>
      <c r="E43" s="64">
        <v>0.4</v>
      </c>
      <c r="F43" s="64">
        <v>0.3</v>
      </c>
      <c r="G43" s="64">
        <v>0.3</v>
      </c>
      <c r="H43" s="65">
        <v>0</v>
      </c>
      <c r="I43" s="41"/>
    </row>
    <row r="44" spans="2:9" x14ac:dyDescent="0.25">
      <c r="B44" s="224"/>
      <c r="C44" s="145" t="s">
        <v>536</v>
      </c>
      <c r="D44" s="64">
        <v>0.1</v>
      </c>
      <c r="E44" s="64">
        <v>0.7</v>
      </c>
      <c r="F44" s="64">
        <v>0.2</v>
      </c>
      <c r="G44" s="64">
        <v>0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0.2</v>
      </c>
      <c r="E45" s="64">
        <v>0.6</v>
      </c>
      <c r="F45" s="82">
        <v>0.2</v>
      </c>
      <c r="G45" s="64">
        <v>0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</v>
      </c>
      <c r="E46" s="64">
        <v>0.875</v>
      </c>
      <c r="F46" s="64">
        <v>0.125</v>
      </c>
      <c r="G46" s="64">
        <v>0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0.2857142857142857</v>
      </c>
      <c r="E47" s="64">
        <v>0.42857142857142855</v>
      </c>
      <c r="F47" s="64">
        <v>0.14285714285714285</v>
      </c>
      <c r="G47" s="64">
        <v>0.14285714285714285</v>
      </c>
      <c r="H47" s="65">
        <v>0</v>
      </c>
      <c r="I47" s="41"/>
    </row>
    <row r="48" spans="2:9" x14ac:dyDescent="0.25">
      <c r="B48" s="224"/>
      <c r="C48" s="140" t="s">
        <v>538</v>
      </c>
      <c r="D48" s="64">
        <v>0</v>
      </c>
      <c r="E48" s="64">
        <v>0.8</v>
      </c>
      <c r="F48" s="64">
        <v>0</v>
      </c>
      <c r="G48" s="64">
        <v>0.2</v>
      </c>
      <c r="H48" s="65">
        <v>0</v>
      </c>
      <c r="I48" s="41"/>
    </row>
    <row r="49" spans="2:9" x14ac:dyDescent="0.25">
      <c r="B49" s="224"/>
      <c r="C49" s="145" t="s">
        <v>468</v>
      </c>
      <c r="D49" s="64">
        <v>0.125</v>
      </c>
      <c r="E49" s="64">
        <v>0.25</v>
      </c>
      <c r="F49" s="82">
        <v>0.625</v>
      </c>
      <c r="G49" s="64">
        <v>0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0.10526315789473684</v>
      </c>
      <c r="E50" s="64">
        <v>0.21052631578947367</v>
      </c>
      <c r="F50" s="82">
        <v>0.31578947368421051</v>
      </c>
      <c r="G50" s="64">
        <v>0.36842105263157893</v>
      </c>
      <c r="H50" s="65">
        <v>0</v>
      </c>
      <c r="I50" s="41"/>
    </row>
    <row r="51" spans="2:9" x14ac:dyDescent="0.25">
      <c r="B51" s="224"/>
      <c r="C51" s="145" t="s">
        <v>474</v>
      </c>
      <c r="D51" s="64">
        <v>0</v>
      </c>
      <c r="E51" s="64">
        <v>0</v>
      </c>
      <c r="F51" s="82">
        <v>0.55555555555555558</v>
      </c>
      <c r="G51" s="64">
        <v>0.22222222222222221</v>
      </c>
      <c r="H51" s="65">
        <v>0.22222222222222221</v>
      </c>
      <c r="I51" s="41"/>
    </row>
    <row r="52" spans="2:9" x14ac:dyDescent="0.25">
      <c r="B52" s="224"/>
      <c r="C52" s="145" t="s">
        <v>343</v>
      </c>
      <c r="D52" s="64">
        <v>0</v>
      </c>
      <c r="E52" s="64">
        <v>0.42857142857142855</v>
      </c>
      <c r="F52" s="82">
        <v>0.2857142857142857</v>
      </c>
      <c r="G52" s="64">
        <v>0.2857142857142857</v>
      </c>
      <c r="H52" s="65">
        <v>0</v>
      </c>
      <c r="I52" s="41"/>
    </row>
    <row r="53" spans="2:9" ht="15.75" thickBot="1" x14ac:dyDescent="0.3">
      <c r="B53" s="225"/>
      <c r="C53" s="145" t="s">
        <v>344</v>
      </c>
      <c r="D53" s="64">
        <v>0</v>
      </c>
      <c r="E53" s="64">
        <v>0.22222222222222221</v>
      </c>
      <c r="F53" s="82">
        <v>0.33333333333333331</v>
      </c>
      <c r="G53" s="64">
        <v>0.22222222222222221</v>
      </c>
      <c r="H53" s="65">
        <v>0.22222222222222221</v>
      </c>
      <c r="I53" s="41"/>
    </row>
    <row r="54" spans="2:9" x14ac:dyDescent="0.25">
      <c r="B54" s="220" t="s">
        <v>42</v>
      </c>
      <c r="C54" s="94" t="s">
        <v>478</v>
      </c>
      <c r="D54" s="68">
        <v>0.3888888888888889</v>
      </c>
      <c r="E54" s="68">
        <v>0.1111111111111111</v>
      </c>
      <c r="F54" s="68">
        <v>0.3888888888888889</v>
      </c>
      <c r="G54" s="68">
        <v>0.1111111111111111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0</v>
      </c>
      <c r="E55" s="70">
        <v>0</v>
      </c>
      <c r="F55" s="70">
        <v>7.6923076923076927E-2</v>
      </c>
      <c r="G55" s="70">
        <v>0.53846153846153844</v>
      </c>
      <c r="H55" s="71">
        <v>0.38461538461538464</v>
      </c>
      <c r="I55" s="41"/>
    </row>
    <row r="56" spans="2:9" s="132" customFormat="1" ht="15" customHeight="1" x14ac:dyDescent="0.25">
      <c r="B56" s="221"/>
      <c r="C56" s="93" t="s">
        <v>482</v>
      </c>
      <c r="D56" s="70">
        <v>0.22222222222222221</v>
      </c>
      <c r="E56" s="70">
        <v>0.3888888888888889</v>
      </c>
      <c r="F56" s="70">
        <v>0.22222222222222221</v>
      </c>
      <c r="G56" s="70">
        <v>0.1111111111111111</v>
      </c>
      <c r="H56" s="71">
        <v>5.5555555555555552E-2</v>
      </c>
      <c r="I56" s="137"/>
    </row>
    <row r="57" spans="2:9" x14ac:dyDescent="0.25">
      <c r="B57" s="221"/>
      <c r="C57" s="93" t="s">
        <v>539</v>
      </c>
      <c r="D57" s="70">
        <v>0.1111111111111111</v>
      </c>
      <c r="E57" s="70">
        <v>0.22222222222222221</v>
      </c>
      <c r="F57" s="70">
        <v>0.22222222222222221</v>
      </c>
      <c r="G57" s="70">
        <v>0.22222222222222221</v>
      </c>
      <c r="H57" s="71">
        <v>0.22222222222222221</v>
      </c>
      <c r="I57" s="41"/>
    </row>
    <row r="58" spans="2:9" x14ac:dyDescent="0.25">
      <c r="B58" s="221"/>
      <c r="C58" s="93" t="s">
        <v>485</v>
      </c>
      <c r="D58" s="70">
        <v>0</v>
      </c>
      <c r="E58" s="70">
        <v>0</v>
      </c>
      <c r="F58" s="70">
        <v>0.23076923076923078</v>
      </c>
      <c r="G58" s="70">
        <v>0.53846153846153844</v>
      </c>
      <c r="H58" s="71">
        <v>0.23076923076923078</v>
      </c>
      <c r="I58" s="41"/>
    </row>
    <row r="59" spans="2:9" x14ac:dyDescent="0.25">
      <c r="B59" s="221"/>
      <c r="C59" s="93" t="s">
        <v>488</v>
      </c>
      <c r="D59" s="70">
        <v>0.2857142857142857</v>
      </c>
      <c r="E59" s="70">
        <v>0.42857142857142855</v>
      </c>
      <c r="F59" s="70">
        <v>0.2857142857142857</v>
      </c>
      <c r="G59" s="70">
        <v>0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0.54166666666666663</v>
      </c>
      <c r="E60" s="70">
        <v>0.25</v>
      </c>
      <c r="F60" s="70">
        <v>0.16666666666666666</v>
      </c>
      <c r="G60" s="70">
        <v>4.1666666666666664E-2</v>
      </c>
      <c r="H60" s="71">
        <v>0</v>
      </c>
      <c r="I60" s="41"/>
    </row>
    <row r="61" spans="2:9" x14ac:dyDescent="0.25">
      <c r="B61" s="221"/>
      <c r="C61" s="93" t="s">
        <v>43</v>
      </c>
      <c r="D61" s="70">
        <v>0.42105263157894735</v>
      </c>
      <c r="E61" s="70">
        <v>0.15789473684210525</v>
      </c>
      <c r="F61" s="70">
        <v>0.15789473684210525</v>
      </c>
      <c r="G61" s="70">
        <v>0.26315789473684209</v>
      </c>
      <c r="H61" s="71">
        <v>0</v>
      </c>
      <c r="I61" s="41"/>
    </row>
    <row r="62" spans="2:9" ht="15.75" thickBot="1" x14ac:dyDescent="0.3">
      <c r="B62" s="222"/>
      <c r="C62" s="91" t="s">
        <v>44</v>
      </c>
      <c r="D62" s="72">
        <v>0.35714285714285715</v>
      </c>
      <c r="E62" s="72">
        <v>0.21428571428571427</v>
      </c>
      <c r="F62" s="72">
        <v>0.2857142857142857</v>
      </c>
      <c r="G62" s="72">
        <v>0.14285714285714285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6.6666666666666666E-2</v>
      </c>
      <c r="F63" s="82">
        <v>0.73333333333333328</v>
      </c>
      <c r="G63" s="82">
        <v>0.13333333333333333</v>
      </c>
      <c r="H63" s="83">
        <v>6.6666666666666666E-2</v>
      </c>
      <c r="I63" s="41"/>
    </row>
    <row r="64" spans="2:9" ht="15" customHeight="1" x14ac:dyDescent="0.25">
      <c r="B64" s="224"/>
      <c r="C64" s="140" t="s">
        <v>47</v>
      </c>
      <c r="D64" s="82">
        <v>0</v>
      </c>
      <c r="E64" s="82">
        <v>0.42105263157894735</v>
      </c>
      <c r="F64" s="82">
        <v>0.47368421052631576</v>
      </c>
      <c r="G64" s="82">
        <v>0.10526315789473684</v>
      </c>
      <c r="H64" s="83">
        <v>0</v>
      </c>
      <c r="I64" s="41"/>
    </row>
    <row r="65" spans="2:9" ht="15" customHeight="1" x14ac:dyDescent="0.25">
      <c r="B65" s="224"/>
      <c r="C65" s="140" t="s">
        <v>48</v>
      </c>
      <c r="D65" s="82">
        <v>0.21212121212121213</v>
      </c>
      <c r="E65" s="82">
        <v>0.45454545454545453</v>
      </c>
      <c r="F65" s="82">
        <v>0.30303030303030304</v>
      </c>
      <c r="G65" s="82">
        <v>3.0303030303030304E-2</v>
      </c>
      <c r="H65" s="83">
        <v>0</v>
      </c>
      <c r="I65" s="41"/>
    </row>
    <row r="66" spans="2:9" x14ac:dyDescent="0.25">
      <c r="B66" s="224"/>
      <c r="C66" s="140" t="s">
        <v>49</v>
      </c>
      <c r="D66" s="64">
        <v>7.1428571428571425E-2</v>
      </c>
      <c r="E66" s="64">
        <v>0.35714285714285715</v>
      </c>
      <c r="F66" s="64">
        <v>0.35714285714285715</v>
      </c>
      <c r="G66" s="64">
        <v>0.21428571428571427</v>
      </c>
      <c r="H66" s="65">
        <v>0</v>
      </c>
      <c r="I66" s="41"/>
    </row>
    <row r="67" spans="2:9" x14ac:dyDescent="0.25">
      <c r="B67" s="224"/>
      <c r="C67" s="140" t="s">
        <v>119</v>
      </c>
      <c r="D67" s="64">
        <v>0</v>
      </c>
      <c r="E67" s="64">
        <v>0.2</v>
      </c>
      <c r="F67" s="64">
        <v>0.6</v>
      </c>
      <c r="G67" s="64">
        <v>0.2</v>
      </c>
      <c r="H67" s="65">
        <v>0</v>
      </c>
      <c r="I67" s="41"/>
    </row>
    <row r="68" spans="2:9" ht="15" customHeight="1" x14ac:dyDescent="0.25">
      <c r="B68" s="224"/>
      <c r="C68" s="140" t="s">
        <v>50</v>
      </c>
      <c r="D68" s="64">
        <v>5.5555555555555552E-2</v>
      </c>
      <c r="E68" s="64">
        <v>0.22222222222222221</v>
      </c>
      <c r="F68" s="64">
        <v>0.3888888888888889</v>
      </c>
      <c r="G68" s="64">
        <v>0.33333333333333331</v>
      </c>
      <c r="H68" s="65">
        <v>0</v>
      </c>
      <c r="I68" s="41"/>
    </row>
    <row r="69" spans="2:9" x14ac:dyDescent="0.25">
      <c r="B69" s="224"/>
      <c r="C69" s="140" t="s">
        <v>194</v>
      </c>
      <c r="D69" s="64">
        <v>0.2</v>
      </c>
      <c r="E69" s="64">
        <v>0.4</v>
      </c>
      <c r="F69" s="64">
        <v>0.4</v>
      </c>
      <c r="G69" s="64">
        <v>0</v>
      </c>
      <c r="H69" s="65">
        <v>0</v>
      </c>
      <c r="I69" s="41"/>
    </row>
    <row r="70" spans="2:9" x14ac:dyDescent="0.25">
      <c r="B70" s="224"/>
      <c r="C70" s="140" t="s">
        <v>51</v>
      </c>
      <c r="D70" s="64">
        <v>3.3333333333333333E-2</v>
      </c>
      <c r="E70" s="64">
        <v>0.53333333333333333</v>
      </c>
      <c r="F70" s="64">
        <v>0.36666666666666664</v>
      </c>
      <c r="G70" s="64">
        <v>3.3333333333333333E-2</v>
      </c>
      <c r="H70" s="65">
        <v>3.3333333333333333E-2</v>
      </c>
      <c r="I70" s="41"/>
    </row>
    <row r="71" spans="2:9" ht="15.75" customHeight="1" x14ac:dyDescent="0.25">
      <c r="B71" s="224"/>
      <c r="C71" s="140" t="s">
        <v>52</v>
      </c>
      <c r="D71" s="64">
        <v>0.11764705882352941</v>
      </c>
      <c r="E71" s="64">
        <v>0.55882352941176472</v>
      </c>
      <c r="F71" s="64">
        <v>0.17647058823529413</v>
      </c>
      <c r="G71" s="64">
        <v>0.11764705882352941</v>
      </c>
      <c r="H71" s="65">
        <v>2.9411764705882353E-2</v>
      </c>
      <c r="I71" s="41"/>
    </row>
    <row r="72" spans="2:9" ht="15" customHeight="1" thickBot="1" x14ac:dyDescent="0.3">
      <c r="B72" s="225"/>
      <c r="C72" s="142" t="s">
        <v>540</v>
      </c>
      <c r="D72" s="160">
        <v>0</v>
      </c>
      <c r="E72" s="160">
        <v>0</v>
      </c>
      <c r="F72" s="160">
        <v>0.1111111111111111</v>
      </c>
      <c r="G72" s="160">
        <v>0.22222222222222221</v>
      </c>
      <c r="H72" s="118">
        <v>0.66666666666666663</v>
      </c>
      <c r="I72" s="41"/>
    </row>
    <row r="73" spans="2:9" s="132" customFormat="1" ht="15" customHeight="1" x14ac:dyDescent="0.25">
      <c r="B73" s="220" t="s">
        <v>53</v>
      </c>
      <c r="C73" s="94" t="s">
        <v>54</v>
      </c>
      <c r="D73" s="68">
        <v>0.31578947368421051</v>
      </c>
      <c r="E73" s="68">
        <v>0.42105263157894735</v>
      </c>
      <c r="F73" s="68">
        <v>0.26315789473684209</v>
      </c>
      <c r="G73" s="68">
        <v>0</v>
      </c>
      <c r="H73" s="69">
        <v>0</v>
      </c>
      <c r="I73" s="137"/>
    </row>
    <row r="74" spans="2:9" ht="15" customHeight="1" x14ac:dyDescent="0.25">
      <c r="B74" s="221"/>
      <c r="C74" s="93" t="s">
        <v>508</v>
      </c>
      <c r="D74" s="70">
        <v>0.5</v>
      </c>
      <c r="E74" s="70">
        <v>0</v>
      </c>
      <c r="F74" s="70">
        <v>0</v>
      </c>
      <c r="G74" s="70">
        <v>0.33333333333333331</v>
      </c>
      <c r="H74" s="71">
        <v>0.16666666666666666</v>
      </c>
      <c r="I74" s="41"/>
    </row>
    <row r="75" spans="2:9" s="132" customFormat="1" ht="15" customHeight="1" x14ac:dyDescent="0.25">
      <c r="B75" s="221"/>
      <c r="C75" s="93" t="s">
        <v>136</v>
      </c>
      <c r="D75" s="70">
        <v>0.41666666666666669</v>
      </c>
      <c r="E75" s="70">
        <v>0.5</v>
      </c>
      <c r="F75" s="70">
        <v>8.3333333333333329E-2</v>
      </c>
      <c r="G75" s="70">
        <v>0</v>
      </c>
      <c r="H75" s="71">
        <v>0</v>
      </c>
      <c r="I75" s="137"/>
    </row>
    <row r="76" spans="2:9" x14ac:dyDescent="0.25">
      <c r="B76" s="221"/>
      <c r="C76" s="93" t="s">
        <v>541</v>
      </c>
      <c r="D76" s="70">
        <v>0.22222222222222221</v>
      </c>
      <c r="E76" s="70">
        <v>0.66666666666666663</v>
      </c>
      <c r="F76" s="70">
        <v>0.1111111111111111</v>
      </c>
      <c r="G76" s="70">
        <v>0</v>
      </c>
      <c r="H76" s="71">
        <v>0</v>
      </c>
      <c r="I76" s="41"/>
    </row>
    <row r="77" spans="2:9" x14ac:dyDescent="0.25">
      <c r="B77" s="221"/>
      <c r="C77" s="93" t="s">
        <v>542</v>
      </c>
      <c r="D77" s="70">
        <v>0</v>
      </c>
      <c r="E77" s="70">
        <v>0.5</v>
      </c>
      <c r="F77" s="70">
        <v>0.25</v>
      </c>
      <c r="G77" s="70">
        <v>0.25</v>
      </c>
      <c r="H77" s="71">
        <v>0</v>
      </c>
      <c r="I77" s="41"/>
    </row>
    <row r="78" spans="2:9" s="119" customFormat="1" x14ac:dyDescent="0.25">
      <c r="B78" s="221"/>
      <c r="C78" s="93" t="s">
        <v>246</v>
      </c>
      <c r="D78" s="70">
        <v>0.16666666666666666</v>
      </c>
      <c r="E78" s="70">
        <v>0.66666666666666663</v>
      </c>
      <c r="F78" s="70">
        <v>0.16666666666666666</v>
      </c>
      <c r="G78" s="70">
        <v>0</v>
      </c>
      <c r="H78" s="71">
        <v>0</v>
      </c>
    </row>
    <row r="79" spans="2:9" s="119" customFormat="1" x14ac:dyDescent="0.25">
      <c r="B79" s="221"/>
      <c r="C79" s="93" t="s">
        <v>543</v>
      </c>
      <c r="D79" s="70">
        <v>0.125</v>
      </c>
      <c r="E79" s="70">
        <v>0.125</v>
      </c>
      <c r="F79" s="70">
        <v>0.375</v>
      </c>
      <c r="G79" s="70">
        <v>0.375</v>
      </c>
      <c r="H79" s="71">
        <v>0</v>
      </c>
    </row>
    <row r="80" spans="2:9" x14ac:dyDescent="0.25">
      <c r="B80" s="221"/>
      <c r="C80" s="93" t="s">
        <v>544</v>
      </c>
      <c r="D80" s="70">
        <v>0</v>
      </c>
      <c r="E80" s="70">
        <v>0.5</v>
      </c>
      <c r="F80" s="70">
        <v>0.375</v>
      </c>
      <c r="G80" s="70">
        <v>0.125</v>
      </c>
      <c r="H80" s="71">
        <v>0</v>
      </c>
    </row>
    <row r="81" spans="2:8" x14ac:dyDescent="0.25">
      <c r="B81" s="221"/>
      <c r="C81" s="93" t="s">
        <v>55</v>
      </c>
      <c r="D81" s="70">
        <v>0.11764705882352941</v>
      </c>
      <c r="E81" s="70">
        <v>0.47058823529411764</v>
      </c>
      <c r="F81" s="70">
        <v>0.29411764705882354</v>
      </c>
      <c r="G81" s="70">
        <v>0.11764705882352941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0.125</v>
      </c>
      <c r="E82" s="72">
        <v>0.25</v>
      </c>
      <c r="F82" s="72">
        <v>0.5</v>
      </c>
      <c r="G82" s="72">
        <v>0</v>
      </c>
      <c r="H82" s="73">
        <v>0.125</v>
      </c>
    </row>
    <row r="83" spans="2:8" x14ac:dyDescent="0.25">
      <c r="B83" s="58" t="s">
        <v>152</v>
      </c>
    </row>
    <row r="84" spans="2:8" x14ac:dyDescent="0.25">
      <c r="B84" s="54" t="s">
        <v>193</v>
      </c>
    </row>
    <row r="102" spans="4:8" x14ac:dyDescent="0.25">
      <c r="D102" s="57"/>
      <c r="E102" s="57"/>
      <c r="F102" s="57"/>
      <c r="G102" s="57"/>
      <c r="H102" s="57"/>
    </row>
    <row r="104" spans="4:8" x14ac:dyDescent="0.25">
      <c r="D104" s="57"/>
      <c r="E104" s="57"/>
      <c r="F104" s="57"/>
      <c r="G104" s="57"/>
      <c r="H104" s="57"/>
    </row>
    <row r="106" spans="4:8" x14ac:dyDescent="0.25">
      <c r="D106" s="57"/>
      <c r="E106" s="57"/>
      <c r="F106" s="57"/>
      <c r="G106" s="57"/>
      <c r="H106" s="57"/>
    </row>
    <row r="108" spans="4:8" x14ac:dyDescent="0.25">
      <c r="D108" s="57"/>
      <c r="E108" s="57"/>
      <c r="F108" s="57"/>
      <c r="G108" s="57"/>
      <c r="H108" s="57"/>
    </row>
    <row r="110" spans="4:8" x14ac:dyDescent="0.25">
      <c r="D110" s="57"/>
      <c r="E110" s="57"/>
      <c r="F110" s="57"/>
      <c r="G110" s="57"/>
      <c r="H110" s="57"/>
    </row>
    <row r="112" spans="4:8" x14ac:dyDescent="0.25">
      <c r="D112" s="57"/>
      <c r="E112" s="57"/>
      <c r="F112" s="57"/>
      <c r="G112" s="57"/>
      <c r="H112" s="57"/>
    </row>
    <row r="114" spans="4:8" x14ac:dyDescent="0.25">
      <c r="D114" s="57"/>
      <c r="E114" s="57"/>
      <c r="F114" s="57"/>
      <c r="G114" s="57"/>
      <c r="H114" s="57"/>
    </row>
    <row r="116" spans="4:8" x14ac:dyDescent="0.25">
      <c r="D116" s="57"/>
      <c r="E116" s="57"/>
      <c r="F116" s="57"/>
      <c r="G116" s="57"/>
      <c r="H116" s="57"/>
    </row>
    <row r="118" spans="4:8" x14ac:dyDescent="0.25">
      <c r="D118" s="57"/>
      <c r="E118" s="57"/>
      <c r="F118" s="57"/>
      <c r="G118" s="57"/>
      <c r="H118" s="57"/>
    </row>
    <row r="120" spans="4:8" x14ac:dyDescent="0.25">
      <c r="D120" s="57"/>
      <c r="E120" s="57"/>
      <c r="F120" s="57"/>
      <c r="G120" s="57"/>
      <c r="H120" s="57"/>
    </row>
    <row r="122" spans="4:8" x14ac:dyDescent="0.25">
      <c r="D122" s="57"/>
      <c r="E122" s="57"/>
      <c r="F122" s="57"/>
      <c r="G122" s="57"/>
      <c r="H122" s="57"/>
    </row>
    <row r="124" spans="4:8" x14ac:dyDescent="0.25">
      <c r="D124" s="57"/>
      <c r="E124" s="57"/>
      <c r="F124" s="57"/>
      <c r="G124" s="57"/>
      <c r="H124" s="57"/>
    </row>
    <row r="126" spans="4:8" x14ac:dyDescent="0.25">
      <c r="D126" s="57"/>
      <c r="E126" s="57"/>
      <c r="F126" s="57"/>
      <c r="G126" s="57"/>
      <c r="H126" s="57"/>
    </row>
    <row r="128" spans="4:8" x14ac:dyDescent="0.25">
      <c r="D128" s="57"/>
      <c r="E128" s="57"/>
      <c r="F128" s="57"/>
      <c r="G128" s="57"/>
      <c r="H128" s="57"/>
    </row>
    <row r="130" spans="4:8" x14ac:dyDescent="0.25">
      <c r="D130" s="57"/>
      <c r="E130" s="57"/>
      <c r="F130" s="57"/>
      <c r="G130" s="57"/>
      <c r="H130" s="57"/>
    </row>
    <row r="132" spans="4:8" x14ac:dyDescent="0.25">
      <c r="D132" s="57"/>
      <c r="E132" s="57"/>
      <c r="F132" s="57"/>
      <c r="G132" s="57"/>
      <c r="H132" s="57"/>
    </row>
    <row r="134" spans="4:8" x14ac:dyDescent="0.25">
      <c r="D134" s="57"/>
      <c r="E134" s="57"/>
      <c r="F134" s="57"/>
      <c r="G134" s="57"/>
      <c r="H134" s="57"/>
    </row>
    <row r="136" spans="4:8" x14ac:dyDescent="0.25">
      <c r="D136" s="57"/>
      <c r="E136" s="57"/>
      <c r="F136" s="57"/>
      <c r="G136" s="57"/>
      <c r="H136" s="57"/>
    </row>
    <row r="138" spans="4:8" x14ac:dyDescent="0.25">
      <c r="D138" s="57"/>
      <c r="E138" s="57"/>
      <c r="F138" s="57"/>
      <c r="G138" s="57"/>
      <c r="H138" s="57"/>
    </row>
    <row r="140" spans="4:8" x14ac:dyDescent="0.25">
      <c r="D140" s="57"/>
      <c r="E140" s="57"/>
      <c r="F140" s="57"/>
      <c r="G140" s="57"/>
      <c r="H140" s="57"/>
    </row>
    <row r="142" spans="4:8" x14ac:dyDescent="0.25">
      <c r="D142" s="57"/>
      <c r="E142" s="57"/>
      <c r="F142" s="57"/>
      <c r="G142" s="57"/>
      <c r="H142" s="57"/>
    </row>
    <row r="144" spans="4:8" x14ac:dyDescent="0.25">
      <c r="D144" s="57"/>
      <c r="E144" s="57"/>
      <c r="F144" s="57"/>
      <c r="G144" s="57"/>
      <c r="H144" s="57"/>
    </row>
    <row r="146" spans="4:8" x14ac:dyDescent="0.25">
      <c r="D146" s="57"/>
      <c r="E146" s="57"/>
      <c r="F146" s="57"/>
      <c r="G146" s="57"/>
      <c r="H146" s="57"/>
    </row>
    <row r="148" spans="4:8" x14ac:dyDescent="0.25">
      <c r="D148" s="57"/>
      <c r="E148" s="57"/>
      <c r="F148" s="57"/>
      <c r="G148" s="57"/>
      <c r="H148" s="57"/>
    </row>
    <row r="150" spans="4:8" x14ac:dyDescent="0.25">
      <c r="D150" s="57"/>
      <c r="E150" s="57"/>
      <c r="F150" s="57"/>
      <c r="G150" s="57"/>
      <c r="H150" s="57"/>
    </row>
    <row r="152" spans="4:8" x14ac:dyDescent="0.25">
      <c r="D152" s="57"/>
      <c r="E152" s="57"/>
      <c r="F152" s="57"/>
      <c r="G152" s="57"/>
      <c r="H152" s="57"/>
    </row>
    <row r="154" spans="4:8" x14ac:dyDescent="0.25">
      <c r="D154" s="57"/>
      <c r="E154" s="57"/>
      <c r="F154" s="57"/>
      <c r="G154" s="57"/>
      <c r="H154" s="57"/>
    </row>
    <row r="156" spans="4:8" x14ac:dyDescent="0.25">
      <c r="D156" s="57"/>
      <c r="E156" s="57"/>
      <c r="F156" s="57"/>
      <c r="G156" s="57"/>
      <c r="H156" s="57"/>
    </row>
    <row r="158" spans="4:8" x14ac:dyDescent="0.25">
      <c r="D158" s="57"/>
      <c r="E158" s="57"/>
      <c r="F158" s="57"/>
      <c r="G158" s="57"/>
      <c r="H158" s="57"/>
    </row>
    <row r="160" spans="4:8" x14ac:dyDescent="0.25">
      <c r="D160" s="57"/>
      <c r="E160" s="57"/>
      <c r="F160" s="57"/>
      <c r="G160" s="57"/>
      <c r="H160" s="57"/>
    </row>
    <row r="162" spans="4:8" x14ac:dyDescent="0.25">
      <c r="D162" s="57"/>
      <c r="E162" s="57"/>
      <c r="F162" s="57"/>
      <c r="G162" s="57"/>
      <c r="H162" s="57"/>
    </row>
    <row r="164" spans="4:8" x14ac:dyDescent="0.25">
      <c r="D164" s="57"/>
      <c r="E164" s="57"/>
      <c r="F164" s="57"/>
      <c r="G164" s="57"/>
      <c r="H164" s="57"/>
    </row>
    <row r="166" spans="4:8" x14ac:dyDescent="0.25">
      <c r="D166" s="57"/>
      <c r="E166" s="57"/>
      <c r="F166" s="57"/>
      <c r="G166" s="57"/>
      <c r="H166" s="57"/>
    </row>
    <row r="168" spans="4:8" x14ac:dyDescent="0.25">
      <c r="D168" s="57"/>
      <c r="E168" s="57"/>
      <c r="F168" s="57"/>
      <c r="G168" s="57"/>
      <c r="H168" s="57"/>
    </row>
    <row r="170" spans="4:8" x14ac:dyDescent="0.25">
      <c r="D170" s="57"/>
      <c r="E170" s="57"/>
      <c r="F170" s="57"/>
      <c r="G170" s="57"/>
      <c r="H170" s="57"/>
    </row>
    <row r="172" spans="4:8" x14ac:dyDescent="0.25">
      <c r="D172" s="57"/>
      <c r="E172" s="57"/>
      <c r="F172" s="57"/>
      <c r="G172" s="57"/>
      <c r="H172" s="57"/>
    </row>
    <row r="174" spans="4:8" x14ac:dyDescent="0.25">
      <c r="D174" s="57"/>
      <c r="E174" s="57"/>
      <c r="F174" s="57"/>
      <c r="G174" s="57"/>
      <c r="H174" s="57"/>
    </row>
    <row r="176" spans="4:8" x14ac:dyDescent="0.25">
      <c r="D176" s="57"/>
      <c r="E176" s="57"/>
      <c r="F176" s="57"/>
      <c r="G176" s="57"/>
      <c r="H176" s="57"/>
    </row>
    <row r="178" spans="4:8" x14ac:dyDescent="0.25">
      <c r="D178" s="57"/>
      <c r="E178" s="57"/>
      <c r="F178" s="57"/>
      <c r="G178" s="57"/>
      <c r="H178" s="57"/>
    </row>
    <row r="180" spans="4:8" x14ac:dyDescent="0.25">
      <c r="D180" s="57"/>
      <c r="E180" s="57"/>
      <c r="F180" s="57"/>
      <c r="G180" s="57"/>
      <c r="H180" s="57"/>
    </row>
    <row r="182" spans="4:8" x14ac:dyDescent="0.25">
      <c r="D182" s="57"/>
      <c r="E182" s="57"/>
      <c r="F182" s="57"/>
      <c r="G182" s="57"/>
      <c r="H182" s="57"/>
    </row>
    <row r="184" spans="4:8" x14ac:dyDescent="0.25">
      <c r="D184" s="57"/>
      <c r="E184" s="57"/>
      <c r="F184" s="57"/>
      <c r="G184" s="57"/>
      <c r="H184" s="57"/>
    </row>
    <row r="186" spans="4:8" x14ac:dyDescent="0.25">
      <c r="D186" s="57"/>
      <c r="E186" s="57"/>
      <c r="F186" s="57"/>
      <c r="G186" s="57"/>
      <c r="H186" s="57"/>
    </row>
    <row r="188" spans="4:8" x14ac:dyDescent="0.25">
      <c r="D188" s="57"/>
      <c r="E188" s="57"/>
      <c r="F188" s="57"/>
      <c r="G188" s="57"/>
      <c r="H188" s="57"/>
    </row>
    <row r="190" spans="4:8" x14ac:dyDescent="0.25">
      <c r="D190" s="57"/>
      <c r="E190" s="57"/>
      <c r="F190" s="57"/>
      <c r="G190" s="57"/>
      <c r="H190" s="57"/>
    </row>
    <row r="192" spans="4:8" x14ac:dyDescent="0.25">
      <c r="D192" s="57"/>
      <c r="E192" s="57"/>
      <c r="F192" s="57"/>
      <c r="G192" s="57"/>
      <c r="H192" s="57"/>
    </row>
    <row r="194" spans="4:8" x14ac:dyDescent="0.25">
      <c r="D194" s="57"/>
      <c r="E194" s="57"/>
      <c r="F194" s="57"/>
      <c r="G194" s="57"/>
      <c r="H194" s="57"/>
    </row>
    <row r="196" spans="4:8" x14ac:dyDescent="0.25">
      <c r="D196" s="57"/>
      <c r="E196" s="57"/>
      <c r="F196" s="57"/>
      <c r="G196" s="57"/>
      <c r="H196" s="57"/>
    </row>
    <row r="198" spans="4:8" x14ac:dyDescent="0.25">
      <c r="D198" s="57"/>
      <c r="E198" s="57"/>
      <c r="F198" s="57"/>
      <c r="G198" s="57"/>
      <c r="H198" s="57"/>
    </row>
    <row r="200" spans="4:8" x14ac:dyDescent="0.25">
      <c r="D200" s="57"/>
      <c r="E200" s="57"/>
      <c r="F200" s="57"/>
      <c r="G200" s="57"/>
      <c r="H200" s="57"/>
    </row>
    <row r="202" spans="4:8" x14ac:dyDescent="0.25">
      <c r="D202" s="57"/>
      <c r="E202" s="57"/>
      <c r="F202" s="57"/>
      <c r="G202" s="57"/>
      <c r="H202" s="57"/>
    </row>
    <row r="204" spans="4:8" x14ac:dyDescent="0.25">
      <c r="D204" s="57"/>
      <c r="E204" s="57"/>
      <c r="F204" s="57"/>
      <c r="G204" s="57"/>
      <c r="H204" s="57"/>
    </row>
    <row r="206" spans="4:8" x14ac:dyDescent="0.25">
      <c r="D206" s="57"/>
      <c r="E206" s="57"/>
      <c r="F206" s="57"/>
      <c r="G206" s="57"/>
      <c r="H206" s="57"/>
    </row>
    <row r="208" spans="4:8" x14ac:dyDescent="0.25">
      <c r="D208" s="57"/>
      <c r="E208" s="57"/>
      <c r="F208" s="57"/>
      <c r="G208" s="57"/>
      <c r="H208" s="57"/>
    </row>
    <row r="210" spans="4:8" x14ac:dyDescent="0.25">
      <c r="D210" s="57"/>
      <c r="E210" s="57"/>
      <c r="F210" s="57"/>
      <c r="G210" s="57"/>
      <c r="H210" s="57"/>
    </row>
    <row r="212" spans="4:8" x14ac:dyDescent="0.25">
      <c r="D212" s="57"/>
      <c r="E212" s="57"/>
      <c r="F212" s="57"/>
      <c r="G212" s="57"/>
      <c r="H212" s="57"/>
    </row>
    <row r="214" spans="4:8" x14ac:dyDescent="0.25">
      <c r="D214" s="57"/>
      <c r="E214" s="57"/>
      <c r="F214" s="57"/>
      <c r="G214" s="57"/>
      <c r="H214" s="57"/>
    </row>
  </sheetData>
  <mergeCells count="14">
    <mergeCell ref="B38:B40"/>
    <mergeCell ref="B41:B53"/>
    <mergeCell ref="B54:B62"/>
    <mergeCell ref="B63:B72"/>
    <mergeCell ref="B73:B82"/>
    <mergeCell ref="B6:B17"/>
    <mergeCell ref="B18:B30"/>
    <mergeCell ref="B31:B37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3"/>
  <sheetViews>
    <sheetView workbookViewId="0">
      <selection activeCell="B6" sqref="B6:H82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8" width="9.140625" style="54"/>
    <col min="9" max="9" width="16.85546875" style="54" customWidth="1"/>
    <col min="10" max="10" width="9.140625" style="54"/>
    <col min="11" max="11" width="11.140625" style="54" customWidth="1"/>
    <col min="12" max="16384" width="9.140625" style="54"/>
  </cols>
  <sheetData>
    <row r="1" spans="1:9" ht="30" customHeight="1" thickTop="1" thickBot="1" x14ac:dyDescent="0.3">
      <c r="A1" s="80" t="s">
        <v>210</v>
      </c>
      <c r="C1" s="237" t="s">
        <v>182</v>
      </c>
      <c r="D1" s="237"/>
      <c r="E1" s="237"/>
      <c r="F1" s="237"/>
      <c r="G1" s="237"/>
      <c r="H1" s="237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0.5</v>
      </c>
      <c r="E6" s="62">
        <v>0.3888888888888889</v>
      </c>
      <c r="F6" s="62">
        <v>5.5555555555555552E-2</v>
      </c>
      <c r="G6" s="62">
        <v>0</v>
      </c>
      <c r="H6" s="63">
        <v>5.5555555555555552E-2</v>
      </c>
      <c r="I6" s="41"/>
    </row>
    <row r="7" spans="1:9" x14ac:dyDescent="0.25">
      <c r="B7" s="224"/>
      <c r="C7" s="141" t="s">
        <v>15</v>
      </c>
      <c r="D7" s="64">
        <v>0.32835820895522388</v>
      </c>
      <c r="E7" s="64">
        <v>0.5074626865671642</v>
      </c>
      <c r="F7" s="64">
        <v>0.13432835820895522</v>
      </c>
      <c r="G7" s="64">
        <v>1.4925373134328358E-2</v>
      </c>
      <c r="H7" s="65">
        <v>1.4925373134328358E-2</v>
      </c>
      <c r="I7" s="41"/>
    </row>
    <row r="8" spans="1:9" x14ac:dyDescent="0.25">
      <c r="B8" s="224"/>
      <c r="C8" s="141" t="s">
        <v>16</v>
      </c>
      <c r="D8" s="64">
        <v>0.12903225806451613</v>
      </c>
      <c r="E8" s="64">
        <v>0.58064516129032262</v>
      </c>
      <c r="F8" s="64">
        <v>6.4516129032258063E-2</v>
      </c>
      <c r="G8" s="64">
        <v>9.6774193548387094E-2</v>
      </c>
      <c r="H8" s="65">
        <v>0.12903225806451613</v>
      </c>
      <c r="I8" s="41"/>
    </row>
    <row r="9" spans="1:9" x14ac:dyDescent="0.25">
      <c r="B9" s="224"/>
      <c r="C9" s="141" t="s">
        <v>529</v>
      </c>
      <c r="D9" s="64">
        <v>0.31818181818181818</v>
      </c>
      <c r="E9" s="64">
        <v>0.59090909090909094</v>
      </c>
      <c r="F9" s="64">
        <v>4.5454545454545456E-2</v>
      </c>
      <c r="G9" s="64">
        <v>0</v>
      </c>
      <c r="H9" s="65">
        <v>4.5454545454545456E-2</v>
      </c>
      <c r="I9" s="41"/>
    </row>
    <row r="10" spans="1:9" x14ac:dyDescent="0.25">
      <c r="B10" s="224"/>
      <c r="C10" s="141" t="s">
        <v>17</v>
      </c>
      <c r="D10" s="64">
        <v>0.44444444444444442</v>
      </c>
      <c r="E10" s="64">
        <v>0.48148148148148145</v>
      </c>
      <c r="F10" s="64">
        <v>3.7037037037037035E-2</v>
      </c>
      <c r="G10" s="64">
        <v>0</v>
      </c>
      <c r="H10" s="65">
        <v>3.7037037037037035E-2</v>
      </c>
      <c r="I10" s="41"/>
    </row>
    <row r="11" spans="1:9" x14ac:dyDescent="0.25">
      <c r="B11" s="224"/>
      <c r="C11" s="141" t="s">
        <v>18</v>
      </c>
      <c r="D11" s="64">
        <v>0.25</v>
      </c>
      <c r="E11" s="64">
        <v>0.42857142857142855</v>
      </c>
      <c r="F11" s="64">
        <v>0.14285714285714285</v>
      </c>
      <c r="G11" s="64">
        <v>0.14285714285714285</v>
      </c>
      <c r="H11" s="65">
        <v>3.5714285714285712E-2</v>
      </c>
      <c r="I11" s="41"/>
    </row>
    <row r="12" spans="1:9" x14ac:dyDescent="0.25">
      <c r="B12" s="224"/>
      <c r="C12" s="141" t="s">
        <v>530</v>
      </c>
      <c r="D12" s="64">
        <v>0.30434782608695654</v>
      </c>
      <c r="E12" s="64">
        <v>0.56521739130434778</v>
      </c>
      <c r="F12" s="64">
        <v>4.3478260869565216E-2</v>
      </c>
      <c r="G12" s="64">
        <v>4.3478260869565216E-2</v>
      </c>
      <c r="H12" s="65">
        <v>4.3478260869565216E-2</v>
      </c>
      <c r="I12" s="41"/>
    </row>
    <row r="13" spans="1:9" x14ac:dyDescent="0.25">
      <c r="B13" s="224"/>
      <c r="C13" s="141" t="s">
        <v>19</v>
      </c>
      <c r="D13" s="64">
        <v>0.18518518518518517</v>
      </c>
      <c r="E13" s="64">
        <v>0.55555555555555558</v>
      </c>
      <c r="F13" s="64">
        <v>0.18518518518518517</v>
      </c>
      <c r="G13" s="64">
        <v>3.7037037037037035E-2</v>
      </c>
      <c r="H13" s="65">
        <v>3.7037037037037035E-2</v>
      </c>
      <c r="I13" s="41"/>
    </row>
    <row r="14" spans="1:9" x14ac:dyDescent="0.25">
      <c r="B14" s="224"/>
      <c r="C14" s="141" t="s">
        <v>20</v>
      </c>
      <c r="D14" s="64">
        <v>0.26315789473684209</v>
      </c>
      <c r="E14" s="64">
        <v>0.56140350877192979</v>
      </c>
      <c r="F14" s="64">
        <v>0.14035087719298245</v>
      </c>
      <c r="G14" s="64">
        <v>1.7543859649122806E-2</v>
      </c>
      <c r="H14" s="65">
        <v>1.7543859649122806E-2</v>
      </c>
      <c r="I14" s="41"/>
    </row>
    <row r="15" spans="1:9" x14ac:dyDescent="0.25">
      <c r="B15" s="224"/>
      <c r="C15" s="141" t="s">
        <v>21</v>
      </c>
      <c r="D15" s="64">
        <v>0.44680851063829785</v>
      </c>
      <c r="E15" s="64">
        <v>0.36170212765957449</v>
      </c>
      <c r="F15" s="64">
        <v>0.14893617021276595</v>
      </c>
      <c r="G15" s="64">
        <v>0</v>
      </c>
      <c r="H15" s="65">
        <v>4.2553191489361701E-2</v>
      </c>
      <c r="I15" s="41"/>
    </row>
    <row r="16" spans="1:9" x14ac:dyDescent="0.25">
      <c r="B16" s="224"/>
      <c r="C16" s="141" t="s">
        <v>22</v>
      </c>
      <c r="D16" s="64">
        <v>0.5</v>
      </c>
      <c r="E16" s="64">
        <v>0.40625</v>
      </c>
      <c r="F16" s="64">
        <v>3.125E-2</v>
      </c>
      <c r="G16" s="64">
        <v>3.125E-2</v>
      </c>
      <c r="H16" s="65">
        <v>3.125E-2</v>
      </c>
      <c r="I16" s="41"/>
    </row>
    <row r="17" spans="2:9" ht="15.75" thickBot="1" x14ac:dyDescent="0.3">
      <c r="B17" s="225"/>
      <c r="C17" s="146" t="s">
        <v>23</v>
      </c>
      <c r="D17" s="66">
        <v>0.35555555555555557</v>
      </c>
      <c r="E17" s="66">
        <v>0.42222222222222222</v>
      </c>
      <c r="F17" s="66">
        <v>8.8888888888888892E-2</v>
      </c>
      <c r="G17" s="66">
        <v>8.8888888888888892E-2</v>
      </c>
      <c r="H17" s="67">
        <v>4.4444444444444446E-2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0.45714285714285713</v>
      </c>
      <c r="E18" s="68">
        <v>0.45714285714285713</v>
      </c>
      <c r="F18" s="68">
        <v>5.7142857142857141E-2</v>
      </c>
      <c r="G18" s="68">
        <v>2.8571428571428571E-2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0.5357142857142857</v>
      </c>
      <c r="E19" s="70">
        <v>0.35714285714285715</v>
      </c>
      <c r="F19" s="70">
        <v>7.1428571428571425E-2</v>
      </c>
      <c r="G19" s="70">
        <v>3.5714285714285712E-2</v>
      </c>
      <c r="H19" s="71">
        <v>0</v>
      </c>
      <c r="I19" s="41"/>
    </row>
    <row r="20" spans="2:9" x14ac:dyDescent="0.25">
      <c r="B20" s="221"/>
      <c r="C20" s="60" t="s">
        <v>531</v>
      </c>
      <c r="D20" s="70">
        <v>6.6666666666666666E-2</v>
      </c>
      <c r="E20" s="70">
        <v>0.26666666666666666</v>
      </c>
      <c r="F20" s="70">
        <v>0.26666666666666666</v>
      </c>
      <c r="G20" s="70">
        <v>0.33333333333333331</v>
      </c>
      <c r="H20" s="71">
        <v>6.6666666666666666E-2</v>
      </c>
      <c r="I20" s="41"/>
    </row>
    <row r="21" spans="2:9" x14ac:dyDescent="0.25">
      <c r="B21" s="221"/>
      <c r="C21" s="60" t="s">
        <v>27</v>
      </c>
      <c r="D21" s="70">
        <v>0.25</v>
      </c>
      <c r="E21" s="70">
        <v>0.55000000000000004</v>
      </c>
      <c r="F21" s="70">
        <v>0.15</v>
      </c>
      <c r="G21" s="70">
        <v>0.05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0.625</v>
      </c>
      <c r="E22" s="70">
        <v>0.3125</v>
      </c>
      <c r="F22" s="70">
        <v>6.25E-2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0.2</v>
      </c>
      <c r="E23" s="70">
        <v>0.6</v>
      </c>
      <c r="F23" s="70">
        <v>0.2</v>
      </c>
      <c r="G23" s="70">
        <v>0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0.1</v>
      </c>
      <c r="E24" s="70">
        <v>0.5</v>
      </c>
      <c r="F24" s="70">
        <v>0.4</v>
      </c>
      <c r="G24" s="70">
        <v>0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0.15</v>
      </c>
      <c r="E25" s="70">
        <v>0.55000000000000004</v>
      </c>
      <c r="F25" s="70">
        <v>0.25</v>
      </c>
      <c r="G25" s="70">
        <v>0.05</v>
      </c>
      <c r="H25" s="71">
        <v>0</v>
      </c>
      <c r="I25" s="41"/>
    </row>
    <row r="26" spans="2:9" x14ac:dyDescent="0.25">
      <c r="B26" s="221"/>
      <c r="C26" s="60" t="s">
        <v>30</v>
      </c>
      <c r="D26" s="70">
        <v>0.48214285714285715</v>
      </c>
      <c r="E26" s="70">
        <v>0.39285714285714285</v>
      </c>
      <c r="F26" s="70">
        <v>0.10714285714285714</v>
      </c>
      <c r="G26" s="70">
        <v>1.7857142857142856E-2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0.33333333333333331</v>
      </c>
      <c r="E27" s="70">
        <v>0.58333333333333337</v>
      </c>
      <c r="F27" s="70">
        <v>8.3333333333333329E-2</v>
      </c>
      <c r="G27" s="70">
        <v>0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0.5</v>
      </c>
      <c r="E28" s="70">
        <v>0.4375</v>
      </c>
      <c r="F28" s="70">
        <v>6.25E-2</v>
      </c>
      <c r="G28" s="70">
        <v>0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0.22222222222222221</v>
      </c>
      <c r="E29" s="70">
        <v>0.44444444444444442</v>
      </c>
      <c r="F29" s="70">
        <v>0.22222222222222221</v>
      </c>
      <c r="G29" s="70">
        <v>0</v>
      </c>
      <c r="H29" s="71">
        <v>0.1111111111111111</v>
      </c>
      <c r="I29" s="41"/>
    </row>
    <row r="30" spans="2:9" ht="15" customHeight="1" thickBot="1" x14ac:dyDescent="0.3">
      <c r="B30" s="222"/>
      <c r="C30" s="61" t="s">
        <v>441</v>
      </c>
      <c r="D30" s="72">
        <v>0.63636363636363635</v>
      </c>
      <c r="E30" s="72">
        <v>0.18181818181818182</v>
      </c>
      <c r="F30" s="72">
        <v>0.18181818181818182</v>
      </c>
      <c r="G30" s="72">
        <v>0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0.15789473684210525</v>
      </c>
      <c r="E31" s="64">
        <v>0.5</v>
      </c>
      <c r="F31" s="64">
        <v>0.10526315789473684</v>
      </c>
      <c r="G31" s="64">
        <v>0.15789473684210525</v>
      </c>
      <c r="H31" s="65">
        <v>7.8947368421052627E-2</v>
      </c>
      <c r="I31" s="41"/>
    </row>
    <row r="32" spans="2:9" x14ac:dyDescent="0.25">
      <c r="B32" s="224"/>
      <c r="C32" s="141" t="s">
        <v>34</v>
      </c>
      <c r="D32" s="64">
        <v>0.33333333333333331</v>
      </c>
      <c r="E32" s="64">
        <v>0.61111111111111116</v>
      </c>
      <c r="F32" s="64">
        <v>5.5555555555555552E-2</v>
      </c>
      <c r="G32" s="64">
        <v>0</v>
      </c>
      <c r="H32" s="65">
        <v>0</v>
      </c>
      <c r="I32" s="41"/>
    </row>
    <row r="33" spans="2:9" x14ac:dyDescent="0.25">
      <c r="B33" s="224"/>
      <c r="C33" s="141" t="s">
        <v>35</v>
      </c>
      <c r="D33" s="64">
        <v>0.32142857142857145</v>
      </c>
      <c r="E33" s="64">
        <v>0.5</v>
      </c>
      <c r="F33" s="64">
        <v>0.10714285714285714</v>
      </c>
      <c r="G33" s="64">
        <v>3.5714285714285712E-2</v>
      </c>
      <c r="H33" s="65">
        <v>3.5714285714285712E-2</v>
      </c>
      <c r="I33" s="41"/>
    </row>
    <row r="34" spans="2:9" x14ac:dyDescent="0.25">
      <c r="B34" s="224"/>
      <c r="C34" s="141" t="s">
        <v>36</v>
      </c>
      <c r="D34" s="64">
        <v>0.4375</v>
      </c>
      <c r="E34" s="64">
        <v>0.4375</v>
      </c>
      <c r="F34" s="64">
        <v>0.125</v>
      </c>
      <c r="G34" s="64">
        <v>0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0.27272727272727271</v>
      </c>
      <c r="E35" s="64">
        <v>0.63636363636363635</v>
      </c>
      <c r="F35" s="64">
        <v>9.0909090909090912E-2</v>
      </c>
      <c r="G35" s="64">
        <v>0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0.2</v>
      </c>
      <c r="E36" s="64">
        <v>0.6</v>
      </c>
      <c r="F36" s="64">
        <v>0.13333333333333333</v>
      </c>
      <c r="G36" s="64">
        <v>6.6666666666666666E-2</v>
      </c>
      <c r="H36" s="65">
        <v>0</v>
      </c>
      <c r="I36" s="41"/>
    </row>
    <row r="37" spans="2:9" ht="15" customHeight="1" thickBot="1" x14ac:dyDescent="0.3">
      <c r="B37" s="225"/>
      <c r="C37" s="142" t="s">
        <v>38</v>
      </c>
      <c r="D37" s="66">
        <v>0.55555555555555558</v>
      </c>
      <c r="E37" s="66">
        <v>0.3888888888888889</v>
      </c>
      <c r="F37" s="66">
        <v>5.5555555555555552E-2</v>
      </c>
      <c r="G37" s="66">
        <v>0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</v>
      </c>
      <c r="E38" s="68">
        <v>0.1</v>
      </c>
      <c r="F38" s="68">
        <v>0.3</v>
      </c>
      <c r="G38" s="68">
        <v>0.4</v>
      </c>
      <c r="H38" s="69">
        <v>0.2</v>
      </c>
      <c r="I38" s="41"/>
    </row>
    <row r="39" spans="2:9" x14ac:dyDescent="0.25">
      <c r="B39" s="221"/>
      <c r="C39" s="93" t="s">
        <v>534</v>
      </c>
      <c r="D39" s="70">
        <v>0.125</v>
      </c>
      <c r="E39" s="70">
        <v>0.375</v>
      </c>
      <c r="F39" s="70">
        <v>0.375</v>
      </c>
      <c r="G39" s="70">
        <v>0.125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0.16666666666666666</v>
      </c>
      <c r="E40" s="72">
        <v>8.3333333333333329E-2</v>
      </c>
      <c r="F40" s="72">
        <v>0.41666666666666669</v>
      </c>
      <c r="G40" s="72">
        <v>0.25</v>
      </c>
      <c r="H40" s="73">
        <v>8.3333333333333329E-2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0.42857142857142855</v>
      </c>
      <c r="E41" s="82">
        <v>0.42857142857142855</v>
      </c>
      <c r="F41" s="82">
        <v>0</v>
      </c>
      <c r="G41" s="82">
        <v>0.14285714285714285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</v>
      </c>
      <c r="E42" s="64">
        <v>0.375</v>
      </c>
      <c r="F42" s="64">
        <v>0.375</v>
      </c>
      <c r="G42" s="64">
        <v>0.25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</v>
      </c>
      <c r="E43" s="64">
        <v>0.1</v>
      </c>
      <c r="F43" s="64">
        <v>0.1</v>
      </c>
      <c r="G43" s="64">
        <v>0.6</v>
      </c>
      <c r="H43" s="65">
        <v>0.2</v>
      </c>
      <c r="I43" s="41"/>
    </row>
    <row r="44" spans="2:9" x14ac:dyDescent="0.25">
      <c r="B44" s="224"/>
      <c r="C44" s="145" t="s">
        <v>536</v>
      </c>
      <c r="D44" s="64">
        <v>0.18181818181818182</v>
      </c>
      <c r="E44" s="64">
        <v>0.36363636363636365</v>
      </c>
      <c r="F44" s="64">
        <v>0.45454545454545453</v>
      </c>
      <c r="G44" s="64">
        <v>0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0.2</v>
      </c>
      <c r="E45" s="64">
        <v>0.4</v>
      </c>
      <c r="F45" s="82">
        <v>0.2</v>
      </c>
      <c r="G45" s="64">
        <v>0.2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</v>
      </c>
      <c r="E46" s="64">
        <v>0.625</v>
      </c>
      <c r="F46" s="64">
        <v>0.375</v>
      </c>
      <c r="G46" s="64">
        <v>0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0.14285714285714285</v>
      </c>
      <c r="E47" s="64">
        <v>0</v>
      </c>
      <c r="F47" s="64">
        <v>0.5714285714285714</v>
      </c>
      <c r="G47" s="64">
        <v>0.14285714285714285</v>
      </c>
      <c r="H47" s="65">
        <v>0.14285714285714285</v>
      </c>
      <c r="I47" s="41"/>
    </row>
    <row r="48" spans="2:9" x14ac:dyDescent="0.25">
      <c r="B48" s="224"/>
      <c r="C48" s="140" t="s">
        <v>538</v>
      </c>
      <c r="D48" s="64">
        <v>0</v>
      </c>
      <c r="E48" s="64">
        <v>0.6</v>
      </c>
      <c r="F48" s="64">
        <v>0.2</v>
      </c>
      <c r="G48" s="64">
        <v>0</v>
      </c>
      <c r="H48" s="65">
        <v>0.2</v>
      </c>
      <c r="I48" s="41"/>
    </row>
    <row r="49" spans="2:9" x14ac:dyDescent="0.25">
      <c r="B49" s="224"/>
      <c r="C49" s="145" t="s">
        <v>468</v>
      </c>
      <c r="D49" s="64">
        <v>0.125</v>
      </c>
      <c r="E49" s="64">
        <v>0.375</v>
      </c>
      <c r="F49" s="82">
        <v>0.375</v>
      </c>
      <c r="G49" s="64">
        <v>0.125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5.2631578947368418E-2</v>
      </c>
      <c r="E50" s="64">
        <v>0.36842105263157893</v>
      </c>
      <c r="F50" s="82">
        <v>0.26315789473684209</v>
      </c>
      <c r="G50" s="64">
        <v>0.31578947368421051</v>
      </c>
      <c r="H50" s="65">
        <v>0</v>
      </c>
      <c r="I50" s="41"/>
    </row>
    <row r="51" spans="2:9" x14ac:dyDescent="0.25">
      <c r="B51" s="224"/>
      <c r="C51" s="145" t="s">
        <v>474</v>
      </c>
      <c r="D51" s="64">
        <v>0</v>
      </c>
      <c r="E51" s="64">
        <v>0.22222222222222221</v>
      </c>
      <c r="F51" s="82">
        <v>0.33333333333333331</v>
      </c>
      <c r="G51" s="64">
        <v>0.1111111111111111</v>
      </c>
      <c r="H51" s="65">
        <v>0.33333333333333331</v>
      </c>
      <c r="I51" s="41"/>
    </row>
    <row r="52" spans="2:9" x14ac:dyDescent="0.25">
      <c r="B52" s="224"/>
      <c r="C52" s="145" t="s">
        <v>343</v>
      </c>
      <c r="D52" s="64">
        <v>0</v>
      </c>
      <c r="E52" s="64">
        <v>0.2857142857142857</v>
      </c>
      <c r="F52" s="82">
        <v>0.5714285714285714</v>
      </c>
      <c r="G52" s="64">
        <v>0.14285714285714285</v>
      </c>
      <c r="H52" s="65">
        <v>0</v>
      </c>
      <c r="I52" s="41"/>
    </row>
    <row r="53" spans="2:9" ht="15.75" thickBot="1" x14ac:dyDescent="0.3">
      <c r="B53" s="225"/>
      <c r="C53" s="145" t="s">
        <v>344</v>
      </c>
      <c r="D53" s="64">
        <v>0</v>
      </c>
      <c r="E53" s="64">
        <v>0.1111111111111111</v>
      </c>
      <c r="F53" s="82">
        <v>0.33333333333333331</v>
      </c>
      <c r="G53" s="64">
        <v>0.1111111111111111</v>
      </c>
      <c r="H53" s="65">
        <v>0.44444444444444442</v>
      </c>
      <c r="I53" s="41"/>
    </row>
    <row r="54" spans="2:9" x14ac:dyDescent="0.25">
      <c r="B54" s="220" t="s">
        <v>42</v>
      </c>
      <c r="C54" s="94" t="s">
        <v>478</v>
      </c>
      <c r="D54" s="68">
        <v>0.22222222222222221</v>
      </c>
      <c r="E54" s="68">
        <v>0.33333333333333331</v>
      </c>
      <c r="F54" s="68">
        <v>0.3888888888888889</v>
      </c>
      <c r="G54" s="68">
        <v>5.5555555555555552E-2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0</v>
      </c>
      <c r="E55" s="70">
        <v>7.6923076923076927E-2</v>
      </c>
      <c r="F55" s="70">
        <v>0.23076923076923078</v>
      </c>
      <c r="G55" s="70">
        <v>0.38461538461538464</v>
      </c>
      <c r="H55" s="71">
        <v>0.30769230769230771</v>
      </c>
      <c r="I55" s="41"/>
    </row>
    <row r="56" spans="2:9" s="132" customFormat="1" ht="15" customHeight="1" x14ac:dyDescent="0.25">
      <c r="B56" s="221"/>
      <c r="C56" s="93" t="s">
        <v>482</v>
      </c>
      <c r="D56" s="70">
        <v>0.16666666666666666</v>
      </c>
      <c r="E56" s="70">
        <v>0.33333333333333331</v>
      </c>
      <c r="F56" s="70">
        <v>0.3888888888888889</v>
      </c>
      <c r="G56" s="70">
        <v>5.5555555555555552E-2</v>
      </c>
      <c r="H56" s="71">
        <v>5.5555555555555552E-2</v>
      </c>
      <c r="I56" s="137"/>
    </row>
    <row r="57" spans="2:9" x14ac:dyDescent="0.25">
      <c r="B57" s="221"/>
      <c r="C57" s="93" t="s">
        <v>539</v>
      </c>
      <c r="D57" s="70">
        <v>0.22222222222222221</v>
      </c>
      <c r="E57" s="70">
        <v>0.22222222222222221</v>
      </c>
      <c r="F57" s="70">
        <v>0</v>
      </c>
      <c r="G57" s="70">
        <v>0.22222222222222221</v>
      </c>
      <c r="H57" s="71">
        <v>0.33333333333333331</v>
      </c>
      <c r="I57" s="41"/>
    </row>
    <row r="58" spans="2:9" x14ac:dyDescent="0.25">
      <c r="B58" s="221"/>
      <c r="C58" s="93" t="s">
        <v>485</v>
      </c>
      <c r="D58" s="70">
        <v>0</v>
      </c>
      <c r="E58" s="70">
        <v>0.15384615384615385</v>
      </c>
      <c r="F58" s="70">
        <v>0.46153846153846156</v>
      </c>
      <c r="G58" s="70">
        <v>0.23076923076923078</v>
      </c>
      <c r="H58" s="71">
        <v>0.15384615384615385</v>
      </c>
      <c r="I58" s="41"/>
    </row>
    <row r="59" spans="2:9" x14ac:dyDescent="0.25">
      <c r="B59" s="221"/>
      <c r="C59" s="93" t="s">
        <v>488</v>
      </c>
      <c r="D59" s="70">
        <v>0.2857142857142857</v>
      </c>
      <c r="E59" s="70">
        <v>0.42857142857142855</v>
      </c>
      <c r="F59" s="70">
        <v>0.2857142857142857</v>
      </c>
      <c r="G59" s="70">
        <v>0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0.45833333333333331</v>
      </c>
      <c r="E60" s="70">
        <v>0.25</v>
      </c>
      <c r="F60" s="70">
        <v>0.29166666666666669</v>
      </c>
      <c r="G60" s="70">
        <v>0</v>
      </c>
      <c r="H60" s="71">
        <v>0</v>
      </c>
      <c r="I60" s="41"/>
    </row>
    <row r="61" spans="2:9" x14ac:dyDescent="0.25">
      <c r="B61" s="221"/>
      <c r="C61" s="93" t="s">
        <v>43</v>
      </c>
      <c r="D61" s="70">
        <v>0.25</v>
      </c>
      <c r="E61" s="70">
        <v>0.4</v>
      </c>
      <c r="F61" s="70">
        <v>0.2</v>
      </c>
      <c r="G61" s="70">
        <v>0.1</v>
      </c>
      <c r="H61" s="71">
        <v>0.05</v>
      </c>
      <c r="I61" s="41"/>
    </row>
    <row r="62" spans="2:9" ht="15.75" thickBot="1" x14ac:dyDescent="0.3">
      <c r="B62" s="222"/>
      <c r="C62" s="91" t="s">
        <v>44</v>
      </c>
      <c r="D62" s="72">
        <v>0.2857142857142857</v>
      </c>
      <c r="E62" s="72">
        <v>0.2857142857142857</v>
      </c>
      <c r="F62" s="72">
        <v>0.2857142857142857</v>
      </c>
      <c r="G62" s="72">
        <v>0.14285714285714285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0</v>
      </c>
      <c r="F63" s="82">
        <v>0.4</v>
      </c>
      <c r="G63" s="82">
        <v>0.53333333333333333</v>
      </c>
      <c r="H63" s="83">
        <v>6.6666666666666666E-2</v>
      </c>
      <c r="I63" s="41"/>
    </row>
    <row r="64" spans="2:9" ht="15" customHeight="1" x14ac:dyDescent="0.25">
      <c r="B64" s="224"/>
      <c r="C64" s="140" t="s">
        <v>47</v>
      </c>
      <c r="D64" s="82">
        <v>0.05</v>
      </c>
      <c r="E64" s="82">
        <v>0.4</v>
      </c>
      <c r="F64" s="82">
        <v>0.3</v>
      </c>
      <c r="G64" s="82">
        <v>0.25</v>
      </c>
      <c r="H64" s="83">
        <v>0</v>
      </c>
      <c r="I64" s="41"/>
    </row>
    <row r="65" spans="2:9" ht="15" customHeight="1" x14ac:dyDescent="0.25">
      <c r="B65" s="224"/>
      <c r="C65" s="140" t="s">
        <v>48</v>
      </c>
      <c r="D65" s="82">
        <v>0.18181818181818182</v>
      </c>
      <c r="E65" s="82">
        <v>0.54545454545454541</v>
      </c>
      <c r="F65" s="82">
        <v>0.27272727272727271</v>
      </c>
      <c r="G65" s="82">
        <v>0</v>
      </c>
      <c r="H65" s="83">
        <v>0</v>
      </c>
      <c r="I65" s="41"/>
    </row>
    <row r="66" spans="2:9" x14ac:dyDescent="0.25">
      <c r="B66" s="224"/>
      <c r="C66" s="140" t="s">
        <v>49</v>
      </c>
      <c r="D66" s="64">
        <v>0</v>
      </c>
      <c r="E66" s="64">
        <v>0.2857142857142857</v>
      </c>
      <c r="F66" s="64">
        <v>0.5714285714285714</v>
      </c>
      <c r="G66" s="64">
        <v>7.1428571428571425E-2</v>
      </c>
      <c r="H66" s="65">
        <v>7.1428571428571425E-2</v>
      </c>
      <c r="I66" s="41"/>
    </row>
    <row r="67" spans="2:9" x14ac:dyDescent="0.25">
      <c r="B67" s="224"/>
      <c r="C67" s="140" t="s">
        <v>119</v>
      </c>
      <c r="D67" s="64">
        <v>0.2</v>
      </c>
      <c r="E67" s="64">
        <v>0.2</v>
      </c>
      <c r="F67" s="64">
        <v>0.2</v>
      </c>
      <c r="G67" s="64">
        <v>0.4</v>
      </c>
      <c r="H67" s="65">
        <v>0</v>
      </c>
      <c r="I67" s="41"/>
    </row>
    <row r="68" spans="2:9" ht="15" customHeight="1" x14ac:dyDescent="0.25">
      <c r="B68" s="224"/>
      <c r="C68" s="140" t="s">
        <v>50</v>
      </c>
      <c r="D68" s="64">
        <v>0</v>
      </c>
      <c r="E68" s="64">
        <v>0.22222222222222221</v>
      </c>
      <c r="F68" s="64">
        <v>0.55555555555555558</v>
      </c>
      <c r="G68" s="64">
        <v>0.22222222222222221</v>
      </c>
      <c r="H68" s="65">
        <v>0</v>
      </c>
      <c r="I68" s="41"/>
    </row>
    <row r="69" spans="2:9" x14ac:dyDescent="0.25">
      <c r="B69" s="224"/>
      <c r="C69" s="140" t="s">
        <v>194</v>
      </c>
      <c r="D69" s="64">
        <v>0</v>
      </c>
      <c r="E69" s="64">
        <v>0.4</v>
      </c>
      <c r="F69" s="64">
        <v>0.6</v>
      </c>
      <c r="G69" s="64">
        <v>0</v>
      </c>
      <c r="H69" s="65">
        <v>0</v>
      </c>
      <c r="I69" s="41"/>
    </row>
    <row r="70" spans="2:9" x14ac:dyDescent="0.25">
      <c r="B70" s="224"/>
      <c r="C70" s="140" t="s">
        <v>51</v>
      </c>
      <c r="D70" s="64">
        <v>3.3333333333333333E-2</v>
      </c>
      <c r="E70" s="64">
        <v>0.4</v>
      </c>
      <c r="F70" s="64">
        <v>0.4</v>
      </c>
      <c r="G70" s="64">
        <v>0.13333333333333333</v>
      </c>
      <c r="H70" s="65">
        <v>3.3333333333333333E-2</v>
      </c>
      <c r="I70" s="41"/>
    </row>
    <row r="71" spans="2:9" ht="15.75" customHeight="1" x14ac:dyDescent="0.25">
      <c r="B71" s="224"/>
      <c r="C71" s="140" t="s">
        <v>52</v>
      </c>
      <c r="D71" s="64">
        <v>0.11764705882352941</v>
      </c>
      <c r="E71" s="64">
        <v>0.41176470588235292</v>
      </c>
      <c r="F71" s="64">
        <v>0.38235294117647056</v>
      </c>
      <c r="G71" s="64">
        <v>8.8235294117647065E-2</v>
      </c>
      <c r="H71" s="65">
        <v>0</v>
      </c>
      <c r="I71" s="41"/>
    </row>
    <row r="72" spans="2:9" ht="15" customHeight="1" thickBot="1" x14ac:dyDescent="0.3">
      <c r="B72" s="225"/>
      <c r="C72" s="142" t="s">
        <v>540</v>
      </c>
      <c r="D72" s="160">
        <v>0</v>
      </c>
      <c r="E72" s="160">
        <v>0</v>
      </c>
      <c r="F72" s="160">
        <v>0</v>
      </c>
      <c r="G72" s="160">
        <v>0.125</v>
      </c>
      <c r="H72" s="118">
        <v>0.875</v>
      </c>
      <c r="I72" s="41"/>
    </row>
    <row r="73" spans="2:9" s="132" customFormat="1" ht="15" customHeight="1" x14ac:dyDescent="0.25">
      <c r="B73" s="220" t="s">
        <v>53</v>
      </c>
      <c r="C73" s="94" t="s">
        <v>54</v>
      </c>
      <c r="D73" s="68">
        <v>0.63157894736842102</v>
      </c>
      <c r="E73" s="68">
        <v>0.31578947368421051</v>
      </c>
      <c r="F73" s="68">
        <v>5.2631578947368418E-2</v>
      </c>
      <c r="G73" s="68">
        <v>0</v>
      </c>
      <c r="H73" s="69">
        <v>0</v>
      </c>
      <c r="I73" s="137"/>
    </row>
    <row r="74" spans="2:9" ht="15" customHeight="1" x14ac:dyDescent="0.25">
      <c r="B74" s="221"/>
      <c r="C74" s="93" t="s">
        <v>508</v>
      </c>
      <c r="D74" s="70">
        <v>0.5</v>
      </c>
      <c r="E74" s="70">
        <v>0</v>
      </c>
      <c r="F74" s="70">
        <v>0.16666666666666666</v>
      </c>
      <c r="G74" s="70">
        <v>0.33333333333333331</v>
      </c>
      <c r="H74" s="71">
        <v>0</v>
      </c>
      <c r="I74" s="41"/>
    </row>
    <row r="75" spans="2:9" s="132" customFormat="1" ht="15" customHeight="1" x14ac:dyDescent="0.25">
      <c r="B75" s="221"/>
      <c r="C75" s="93" t="s">
        <v>136</v>
      </c>
      <c r="D75" s="70">
        <v>0.41666666666666669</v>
      </c>
      <c r="E75" s="70">
        <v>0.41666666666666669</v>
      </c>
      <c r="F75" s="70">
        <v>0.16666666666666666</v>
      </c>
      <c r="G75" s="70">
        <v>0</v>
      </c>
      <c r="H75" s="71">
        <v>0</v>
      </c>
      <c r="I75" s="137"/>
    </row>
    <row r="76" spans="2:9" x14ac:dyDescent="0.25">
      <c r="B76" s="221"/>
      <c r="C76" s="93" t="s">
        <v>541</v>
      </c>
      <c r="D76" s="70">
        <v>0.66666666666666663</v>
      </c>
      <c r="E76" s="70">
        <v>0.33333333333333331</v>
      </c>
      <c r="F76" s="70">
        <v>0</v>
      </c>
      <c r="G76" s="70">
        <v>0</v>
      </c>
      <c r="H76" s="71">
        <v>0</v>
      </c>
      <c r="I76" s="41"/>
    </row>
    <row r="77" spans="2:9" x14ac:dyDescent="0.25">
      <c r="B77" s="221"/>
      <c r="C77" s="93" t="s">
        <v>542</v>
      </c>
      <c r="D77" s="70">
        <v>0.16666666666666666</v>
      </c>
      <c r="E77" s="70">
        <v>0.58333333333333337</v>
      </c>
      <c r="F77" s="70">
        <v>0.16666666666666666</v>
      </c>
      <c r="G77" s="70">
        <v>0</v>
      </c>
      <c r="H77" s="71">
        <v>8.3333333333333329E-2</v>
      </c>
      <c r="I77" s="41"/>
    </row>
    <row r="78" spans="2:9" s="119" customFormat="1" x14ac:dyDescent="0.25">
      <c r="B78" s="221"/>
      <c r="C78" s="93" t="s">
        <v>246</v>
      </c>
      <c r="D78" s="70">
        <v>0.16666666666666666</v>
      </c>
      <c r="E78" s="70">
        <v>0.5</v>
      </c>
      <c r="F78" s="70">
        <v>0.33333333333333331</v>
      </c>
      <c r="G78" s="70">
        <v>0</v>
      </c>
      <c r="H78" s="71">
        <v>0</v>
      </c>
    </row>
    <row r="79" spans="2:9" ht="15" customHeight="1" x14ac:dyDescent="0.25">
      <c r="B79" s="221"/>
      <c r="C79" s="93" t="s">
        <v>543</v>
      </c>
      <c r="D79" s="70">
        <v>0</v>
      </c>
      <c r="E79" s="70">
        <v>0.375</v>
      </c>
      <c r="F79" s="70">
        <v>0.25</v>
      </c>
      <c r="G79" s="70">
        <v>0.25</v>
      </c>
      <c r="H79" s="71">
        <v>0.125</v>
      </c>
    </row>
    <row r="80" spans="2:9" x14ac:dyDescent="0.25">
      <c r="B80" s="221"/>
      <c r="C80" s="93" t="s">
        <v>544</v>
      </c>
      <c r="D80" s="70">
        <v>0.125</v>
      </c>
      <c r="E80" s="70">
        <v>0.375</v>
      </c>
      <c r="F80" s="70">
        <v>0.375</v>
      </c>
      <c r="G80" s="70">
        <v>0.125</v>
      </c>
      <c r="H80" s="71">
        <v>0</v>
      </c>
    </row>
    <row r="81" spans="2:8" x14ac:dyDescent="0.25">
      <c r="B81" s="221"/>
      <c r="C81" s="93" t="s">
        <v>55</v>
      </c>
      <c r="D81" s="70">
        <v>0.47058823529411764</v>
      </c>
      <c r="E81" s="70">
        <v>0.41176470588235292</v>
      </c>
      <c r="F81" s="70">
        <v>0.11764705882352941</v>
      </c>
      <c r="G81" s="70">
        <v>0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0.2857142857142857</v>
      </c>
      <c r="E82" s="72">
        <v>0.2857142857142857</v>
      </c>
      <c r="F82" s="72">
        <v>0.2857142857142857</v>
      </c>
      <c r="G82" s="72">
        <v>0</v>
      </c>
      <c r="H82" s="73">
        <v>0.14285714285714285</v>
      </c>
    </row>
    <row r="83" spans="2:8" x14ac:dyDescent="0.25">
      <c r="B83" s="128" t="s">
        <v>152</v>
      </c>
    </row>
    <row r="84" spans="2:8" x14ac:dyDescent="0.25">
      <c r="B84" s="127" t="s">
        <v>193</v>
      </c>
    </row>
    <row r="107" spans="4:8" x14ac:dyDescent="0.25">
      <c r="D107" s="57"/>
      <c r="E107" s="57"/>
      <c r="F107" s="57"/>
      <c r="G107" s="57"/>
      <c r="H107" s="57"/>
    </row>
    <row r="109" spans="4:8" x14ac:dyDescent="0.25">
      <c r="D109" s="57"/>
      <c r="E109" s="57"/>
      <c r="F109" s="57"/>
      <c r="G109" s="57"/>
      <c r="H109" s="57"/>
    </row>
    <row r="111" spans="4:8" x14ac:dyDescent="0.25">
      <c r="D111" s="57"/>
      <c r="E111" s="57"/>
      <c r="F111" s="57"/>
      <c r="G111" s="57"/>
      <c r="H111" s="57"/>
    </row>
    <row r="113" spans="4:8" x14ac:dyDescent="0.25">
      <c r="D113" s="57"/>
      <c r="E113" s="57"/>
      <c r="F113" s="57"/>
      <c r="G113" s="57"/>
      <c r="H113" s="57"/>
    </row>
    <row r="115" spans="4:8" x14ac:dyDescent="0.25">
      <c r="D115" s="57"/>
      <c r="E115" s="57"/>
      <c r="F115" s="57"/>
      <c r="G115" s="57"/>
      <c r="H115" s="57"/>
    </row>
    <row r="117" spans="4:8" x14ac:dyDescent="0.25">
      <c r="D117" s="57"/>
      <c r="E117" s="57"/>
      <c r="F117" s="57"/>
      <c r="G117" s="57"/>
      <c r="H117" s="57"/>
    </row>
    <row r="119" spans="4:8" x14ac:dyDescent="0.25">
      <c r="D119" s="57"/>
      <c r="E119" s="57"/>
      <c r="F119" s="57"/>
      <c r="G119" s="57"/>
      <c r="H119" s="57"/>
    </row>
    <row r="121" spans="4:8" x14ac:dyDescent="0.25">
      <c r="D121" s="57"/>
      <c r="E121" s="57"/>
      <c r="F121" s="57"/>
      <c r="G121" s="57"/>
      <c r="H121" s="57"/>
    </row>
    <row r="123" spans="4:8" x14ac:dyDescent="0.25">
      <c r="D123" s="57"/>
      <c r="E123" s="57"/>
      <c r="F123" s="57"/>
      <c r="G123" s="57"/>
      <c r="H123" s="57"/>
    </row>
    <row r="125" spans="4:8" x14ac:dyDescent="0.25">
      <c r="D125" s="57"/>
      <c r="E125" s="57"/>
      <c r="F125" s="57"/>
      <c r="G125" s="57"/>
      <c r="H125" s="57"/>
    </row>
    <row r="127" spans="4:8" x14ac:dyDescent="0.25">
      <c r="D127" s="57"/>
      <c r="E127" s="57"/>
      <c r="F127" s="57"/>
      <c r="G127" s="57"/>
      <c r="H127" s="57"/>
    </row>
    <row r="129" spans="4:8" x14ac:dyDescent="0.25">
      <c r="D129" s="57"/>
      <c r="E129" s="57"/>
      <c r="F129" s="57"/>
      <c r="G129" s="57"/>
      <c r="H129" s="57"/>
    </row>
    <row r="131" spans="4:8" x14ac:dyDescent="0.25">
      <c r="D131" s="57"/>
      <c r="E131" s="57"/>
      <c r="F131" s="57"/>
      <c r="G131" s="57"/>
      <c r="H131" s="57"/>
    </row>
    <row r="133" spans="4:8" x14ac:dyDescent="0.25">
      <c r="D133" s="57"/>
      <c r="E133" s="57"/>
      <c r="F133" s="57"/>
      <c r="G133" s="57"/>
      <c r="H133" s="57"/>
    </row>
    <row r="135" spans="4:8" x14ac:dyDescent="0.25">
      <c r="D135" s="57"/>
      <c r="E135" s="57"/>
      <c r="F135" s="57"/>
      <c r="G135" s="57"/>
      <c r="H135" s="57"/>
    </row>
    <row r="137" spans="4:8" x14ac:dyDescent="0.25">
      <c r="D137" s="57"/>
      <c r="E137" s="57"/>
      <c r="F137" s="57"/>
      <c r="G137" s="57"/>
      <c r="H137" s="57"/>
    </row>
    <row r="139" spans="4:8" x14ac:dyDescent="0.25">
      <c r="D139" s="57"/>
      <c r="E139" s="57"/>
      <c r="F139" s="57"/>
      <c r="G139" s="57"/>
      <c r="H139" s="57"/>
    </row>
    <row r="141" spans="4:8" x14ac:dyDescent="0.25">
      <c r="D141" s="57"/>
      <c r="E141" s="57"/>
      <c r="F141" s="57"/>
      <c r="G141" s="57"/>
      <c r="H141" s="57"/>
    </row>
    <row r="143" spans="4:8" x14ac:dyDescent="0.25">
      <c r="D143" s="57"/>
      <c r="E143" s="57"/>
      <c r="F143" s="57"/>
      <c r="G143" s="57"/>
      <c r="H143" s="57"/>
    </row>
    <row r="145" spans="4:8" x14ac:dyDescent="0.25">
      <c r="D145" s="57"/>
      <c r="E145" s="57"/>
      <c r="F145" s="57"/>
      <c r="G145" s="57"/>
      <c r="H145" s="57"/>
    </row>
    <row r="147" spans="4:8" x14ac:dyDescent="0.25">
      <c r="D147" s="57"/>
      <c r="E147" s="57"/>
      <c r="F147" s="57"/>
      <c r="G147" s="57"/>
      <c r="H147" s="57"/>
    </row>
    <row r="149" spans="4:8" x14ac:dyDescent="0.25">
      <c r="D149" s="57"/>
      <c r="E149" s="57"/>
      <c r="F149" s="57"/>
      <c r="G149" s="57"/>
      <c r="H149" s="57"/>
    </row>
    <row r="151" spans="4:8" x14ac:dyDescent="0.25">
      <c r="D151" s="57"/>
      <c r="E151" s="57"/>
      <c r="F151" s="57"/>
      <c r="G151" s="57"/>
      <c r="H151" s="57"/>
    </row>
    <row r="153" spans="4:8" x14ac:dyDescent="0.25">
      <c r="D153" s="57"/>
      <c r="E153" s="57"/>
      <c r="F153" s="57"/>
      <c r="G153" s="57"/>
      <c r="H153" s="57"/>
    </row>
    <row r="155" spans="4:8" x14ac:dyDescent="0.25">
      <c r="D155" s="57"/>
      <c r="E155" s="57"/>
      <c r="F155" s="57"/>
      <c r="G155" s="57"/>
      <c r="H155" s="57"/>
    </row>
    <row r="157" spans="4:8" x14ac:dyDescent="0.25">
      <c r="D157" s="57"/>
      <c r="E157" s="57"/>
      <c r="F157" s="57"/>
      <c r="G157" s="57"/>
      <c r="H157" s="57"/>
    </row>
    <row r="159" spans="4:8" x14ac:dyDescent="0.25">
      <c r="D159" s="57"/>
      <c r="E159" s="57"/>
      <c r="F159" s="57"/>
      <c r="G159" s="57"/>
      <c r="H159" s="57"/>
    </row>
    <row r="161" spans="4:8" x14ac:dyDescent="0.25">
      <c r="D161" s="57"/>
      <c r="E161" s="57"/>
      <c r="F161" s="57"/>
      <c r="G161" s="57"/>
      <c r="H161" s="57"/>
    </row>
    <row r="163" spans="4:8" x14ac:dyDescent="0.25">
      <c r="D163" s="57"/>
      <c r="E163" s="57"/>
      <c r="F163" s="57"/>
      <c r="G163" s="57"/>
      <c r="H163" s="57"/>
    </row>
    <row r="165" spans="4:8" x14ac:dyDescent="0.25">
      <c r="D165" s="57"/>
      <c r="E165" s="57"/>
      <c r="F165" s="57"/>
      <c r="G165" s="57"/>
      <c r="H165" s="57"/>
    </row>
    <row r="167" spans="4:8" x14ac:dyDescent="0.25">
      <c r="D167" s="57"/>
      <c r="E167" s="57"/>
      <c r="F167" s="57"/>
      <c r="G167" s="57"/>
      <c r="H167" s="57"/>
    </row>
    <row r="169" spans="4:8" x14ac:dyDescent="0.25">
      <c r="D169" s="57"/>
      <c r="E169" s="57"/>
      <c r="F169" s="57"/>
      <c r="G169" s="57"/>
      <c r="H169" s="57"/>
    </row>
    <row r="171" spans="4:8" x14ac:dyDescent="0.25">
      <c r="D171" s="57"/>
      <c r="E171" s="57"/>
      <c r="F171" s="57"/>
      <c r="G171" s="57"/>
      <c r="H171" s="57"/>
    </row>
    <row r="173" spans="4:8" x14ac:dyDescent="0.25">
      <c r="D173" s="57"/>
      <c r="E173" s="57"/>
      <c r="F173" s="57"/>
      <c r="G173" s="57"/>
      <c r="H173" s="57"/>
    </row>
    <row r="175" spans="4:8" x14ac:dyDescent="0.25">
      <c r="D175" s="57"/>
      <c r="E175" s="57"/>
      <c r="F175" s="57"/>
      <c r="G175" s="57"/>
      <c r="H175" s="57"/>
    </row>
    <row r="177" spans="4:8" x14ac:dyDescent="0.25">
      <c r="D177" s="57"/>
      <c r="E177" s="57"/>
      <c r="F177" s="57"/>
      <c r="G177" s="57"/>
      <c r="H177" s="57"/>
    </row>
    <row r="179" spans="4:8" x14ac:dyDescent="0.25">
      <c r="D179" s="57"/>
      <c r="E179" s="57"/>
      <c r="F179" s="57"/>
      <c r="G179" s="57"/>
      <c r="H179" s="57"/>
    </row>
    <row r="181" spans="4:8" x14ac:dyDescent="0.25">
      <c r="D181" s="57"/>
      <c r="E181" s="57"/>
      <c r="F181" s="57"/>
      <c r="G181" s="57"/>
      <c r="H181" s="57"/>
    </row>
    <row r="183" spans="4:8" x14ac:dyDescent="0.25">
      <c r="D183" s="57"/>
      <c r="E183" s="57"/>
      <c r="F183" s="57"/>
      <c r="G183" s="57"/>
      <c r="H183" s="57"/>
    </row>
    <row r="185" spans="4:8" x14ac:dyDescent="0.25">
      <c r="D185" s="57"/>
      <c r="E185" s="57"/>
      <c r="F185" s="57"/>
      <c r="G185" s="57"/>
      <c r="H185" s="57"/>
    </row>
    <row r="187" spans="4:8" x14ac:dyDescent="0.25">
      <c r="D187" s="57"/>
      <c r="E187" s="57"/>
      <c r="F187" s="57"/>
      <c r="G187" s="57"/>
      <c r="H187" s="57"/>
    </row>
    <row r="189" spans="4:8" x14ac:dyDescent="0.25">
      <c r="D189" s="57"/>
      <c r="E189" s="57"/>
      <c r="F189" s="57"/>
      <c r="G189" s="57"/>
      <c r="H189" s="57"/>
    </row>
    <row r="191" spans="4:8" x14ac:dyDescent="0.25">
      <c r="D191" s="57"/>
      <c r="E191" s="57"/>
      <c r="F191" s="57"/>
      <c r="G191" s="57"/>
      <c r="H191" s="57"/>
    </row>
    <row r="193" spans="4:8" x14ac:dyDescent="0.25">
      <c r="D193" s="57"/>
      <c r="E193" s="57"/>
      <c r="F193" s="57"/>
      <c r="G193" s="57"/>
      <c r="H193" s="57"/>
    </row>
    <row r="195" spans="4:8" x14ac:dyDescent="0.25">
      <c r="D195" s="57"/>
      <c r="E195" s="57"/>
      <c r="F195" s="57"/>
      <c r="G195" s="57"/>
      <c r="H195" s="57"/>
    </row>
    <row r="197" spans="4:8" x14ac:dyDescent="0.25">
      <c r="D197" s="57"/>
      <c r="E197" s="57"/>
      <c r="F197" s="57"/>
      <c r="G197" s="57"/>
      <c r="H197" s="57"/>
    </row>
    <row r="199" spans="4:8" x14ac:dyDescent="0.25">
      <c r="D199" s="57"/>
      <c r="E199" s="57"/>
      <c r="F199" s="57"/>
      <c r="G199" s="57"/>
      <c r="H199" s="57"/>
    </row>
    <row r="201" spans="4:8" x14ac:dyDescent="0.25">
      <c r="D201" s="57"/>
      <c r="E201" s="57"/>
      <c r="F201" s="57"/>
      <c r="G201" s="57"/>
      <c r="H201" s="57"/>
    </row>
    <row r="203" spans="4:8" x14ac:dyDescent="0.25">
      <c r="D203" s="57"/>
      <c r="E203" s="57"/>
      <c r="F203" s="57"/>
      <c r="G203" s="57"/>
      <c r="H203" s="57"/>
    </row>
    <row r="205" spans="4:8" x14ac:dyDescent="0.25">
      <c r="D205" s="57"/>
      <c r="E205" s="57"/>
      <c r="F205" s="57"/>
      <c r="G205" s="57"/>
      <c r="H205" s="57"/>
    </row>
    <row r="207" spans="4:8" x14ac:dyDescent="0.25">
      <c r="D207" s="57"/>
      <c r="E207" s="57"/>
      <c r="F207" s="57"/>
      <c r="G207" s="57"/>
      <c r="H207" s="57"/>
    </row>
    <row r="209" spans="4:8" x14ac:dyDescent="0.25">
      <c r="D209" s="57"/>
      <c r="E209" s="57"/>
      <c r="F209" s="57"/>
      <c r="G209" s="57"/>
      <c r="H209" s="57"/>
    </row>
    <row r="211" spans="4:8" x14ac:dyDescent="0.25">
      <c r="D211" s="57"/>
      <c r="E211" s="57"/>
      <c r="F211" s="57"/>
      <c r="G211" s="57"/>
      <c r="H211" s="57"/>
    </row>
    <row r="213" spans="4:8" x14ac:dyDescent="0.25">
      <c r="D213" s="57"/>
      <c r="E213" s="57"/>
      <c r="F213" s="57"/>
      <c r="G213" s="57"/>
      <c r="H213" s="57"/>
    </row>
  </sheetData>
  <mergeCells count="14">
    <mergeCell ref="B38:B40"/>
    <mergeCell ref="B41:B53"/>
    <mergeCell ref="B54:B62"/>
    <mergeCell ref="B63:B72"/>
    <mergeCell ref="B73:B82"/>
    <mergeCell ref="B6:B17"/>
    <mergeCell ref="B18:B30"/>
    <mergeCell ref="B31:B37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/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9" ht="31.5" customHeight="1" thickBot="1" x14ac:dyDescent="0.3">
      <c r="A1" s="80" t="s">
        <v>210</v>
      </c>
      <c r="C1" s="239" t="s">
        <v>183</v>
      </c>
      <c r="D1" s="239"/>
      <c r="E1" s="239"/>
      <c r="F1" s="239"/>
      <c r="G1" s="239"/>
      <c r="H1" s="239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0.17647058823529413</v>
      </c>
      <c r="E6" s="62">
        <v>0.82352941176470584</v>
      </c>
      <c r="F6" s="62">
        <v>0</v>
      </c>
      <c r="G6" s="62">
        <v>0</v>
      </c>
      <c r="H6" s="63">
        <v>0</v>
      </c>
      <c r="I6" s="41"/>
    </row>
    <row r="7" spans="1:9" x14ac:dyDescent="0.25">
      <c r="B7" s="224"/>
      <c r="C7" s="141" t="s">
        <v>15</v>
      </c>
      <c r="D7" s="64">
        <v>5.0847457627118647E-2</v>
      </c>
      <c r="E7" s="64">
        <v>0.57627118644067798</v>
      </c>
      <c r="F7" s="64">
        <v>0.30508474576271188</v>
      </c>
      <c r="G7" s="64">
        <v>6.7796610169491525E-2</v>
      </c>
      <c r="H7" s="65">
        <v>0</v>
      </c>
      <c r="I7" s="41"/>
    </row>
    <row r="8" spans="1:9" x14ac:dyDescent="0.25">
      <c r="B8" s="224"/>
      <c r="C8" s="141" t="s">
        <v>16</v>
      </c>
      <c r="D8" s="64">
        <v>6.4516129032258063E-2</v>
      </c>
      <c r="E8" s="64">
        <v>0.5161290322580645</v>
      </c>
      <c r="F8" s="64">
        <v>0.19354838709677419</v>
      </c>
      <c r="G8" s="64">
        <v>0.12903225806451613</v>
      </c>
      <c r="H8" s="65">
        <v>9.6774193548387094E-2</v>
      </c>
      <c r="I8" s="41"/>
    </row>
    <row r="9" spans="1:9" x14ac:dyDescent="0.25">
      <c r="B9" s="224"/>
      <c r="C9" s="141" t="s">
        <v>529</v>
      </c>
      <c r="D9" s="64">
        <v>9.0909090909090912E-2</v>
      </c>
      <c r="E9" s="64">
        <v>0.68181818181818177</v>
      </c>
      <c r="F9" s="64">
        <v>0.13636363636363635</v>
      </c>
      <c r="G9" s="64">
        <v>9.0909090909090912E-2</v>
      </c>
      <c r="H9" s="65">
        <v>0</v>
      </c>
      <c r="I9" s="41"/>
    </row>
    <row r="10" spans="1:9" x14ac:dyDescent="0.25">
      <c r="B10" s="224"/>
      <c r="C10" s="141" t="s">
        <v>17</v>
      </c>
      <c r="D10" s="64">
        <v>0.18518518518518517</v>
      </c>
      <c r="E10" s="64">
        <v>0.70370370370370372</v>
      </c>
      <c r="F10" s="64">
        <v>0.1111111111111111</v>
      </c>
      <c r="G10" s="64">
        <v>0</v>
      </c>
      <c r="H10" s="65">
        <v>0</v>
      </c>
      <c r="I10" s="41"/>
    </row>
    <row r="11" spans="1:9" x14ac:dyDescent="0.25">
      <c r="B11" s="224"/>
      <c r="C11" s="141" t="s">
        <v>18</v>
      </c>
      <c r="D11" s="64">
        <v>7.1428571428571425E-2</v>
      </c>
      <c r="E11" s="64">
        <v>0.4642857142857143</v>
      </c>
      <c r="F11" s="64">
        <v>0.42857142857142855</v>
      </c>
      <c r="G11" s="64">
        <v>3.5714285714285712E-2</v>
      </c>
      <c r="H11" s="65">
        <v>0</v>
      </c>
      <c r="I11" s="41"/>
    </row>
    <row r="12" spans="1:9" x14ac:dyDescent="0.25">
      <c r="B12" s="224"/>
      <c r="C12" s="141" t="s">
        <v>530</v>
      </c>
      <c r="D12" s="64">
        <v>0</v>
      </c>
      <c r="E12" s="64">
        <v>0.78260869565217395</v>
      </c>
      <c r="F12" s="64">
        <v>8.6956521739130432E-2</v>
      </c>
      <c r="G12" s="64">
        <v>0.13043478260869565</v>
      </c>
      <c r="H12" s="65">
        <v>0</v>
      </c>
      <c r="I12" s="41"/>
    </row>
    <row r="13" spans="1:9" x14ac:dyDescent="0.25">
      <c r="B13" s="224"/>
      <c r="C13" s="141" t="s">
        <v>19</v>
      </c>
      <c r="D13" s="64">
        <v>3.7037037037037035E-2</v>
      </c>
      <c r="E13" s="64">
        <v>0.70370370370370372</v>
      </c>
      <c r="F13" s="64">
        <v>0.22222222222222221</v>
      </c>
      <c r="G13" s="64">
        <v>3.7037037037037035E-2</v>
      </c>
      <c r="H13" s="65">
        <v>0</v>
      </c>
      <c r="I13" s="41"/>
    </row>
    <row r="14" spans="1:9" x14ac:dyDescent="0.25">
      <c r="B14" s="224"/>
      <c r="C14" s="141" t="s">
        <v>20</v>
      </c>
      <c r="D14" s="64">
        <v>8.9285714285714288E-2</v>
      </c>
      <c r="E14" s="64">
        <v>0.5892857142857143</v>
      </c>
      <c r="F14" s="64">
        <v>0.19642857142857142</v>
      </c>
      <c r="G14" s="64">
        <v>0.10714285714285714</v>
      </c>
      <c r="H14" s="65">
        <v>1.7857142857142856E-2</v>
      </c>
      <c r="I14" s="41"/>
    </row>
    <row r="15" spans="1:9" x14ac:dyDescent="0.25">
      <c r="B15" s="224"/>
      <c r="C15" s="141" t="s">
        <v>21</v>
      </c>
      <c r="D15" s="64">
        <v>0.28260869565217389</v>
      </c>
      <c r="E15" s="64">
        <v>0.45652173913043476</v>
      </c>
      <c r="F15" s="64">
        <v>0.21739130434782608</v>
      </c>
      <c r="G15" s="64">
        <v>2.1739130434782608E-2</v>
      </c>
      <c r="H15" s="65">
        <v>2.1739130434782608E-2</v>
      </c>
      <c r="I15" s="41"/>
    </row>
    <row r="16" spans="1:9" x14ac:dyDescent="0.25">
      <c r="B16" s="224"/>
      <c r="C16" s="141" t="s">
        <v>22</v>
      </c>
      <c r="D16" s="64">
        <v>0.1875</v>
      </c>
      <c r="E16" s="64">
        <v>0.59375</v>
      </c>
      <c r="F16" s="64">
        <v>0.15625</v>
      </c>
      <c r="G16" s="64">
        <v>3.125E-2</v>
      </c>
      <c r="H16" s="65">
        <v>3.125E-2</v>
      </c>
      <c r="I16" s="41"/>
    </row>
    <row r="17" spans="2:9" ht="15.75" thickBot="1" x14ac:dyDescent="0.3">
      <c r="B17" s="225"/>
      <c r="C17" s="146" t="s">
        <v>23</v>
      </c>
      <c r="D17" s="66">
        <v>0.125</v>
      </c>
      <c r="E17" s="66">
        <v>0.65</v>
      </c>
      <c r="F17" s="66">
        <v>0.17499999999999999</v>
      </c>
      <c r="G17" s="66">
        <v>0.05</v>
      </c>
      <c r="H17" s="67">
        <v>0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0.38709677419354838</v>
      </c>
      <c r="E18" s="68">
        <v>0.58064516129032262</v>
      </c>
      <c r="F18" s="68">
        <v>3.2258064516129031E-2</v>
      </c>
      <c r="G18" s="68">
        <v>0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0.25925925925925924</v>
      </c>
      <c r="E19" s="70">
        <v>0.7407407407407407</v>
      </c>
      <c r="F19" s="70">
        <v>0</v>
      </c>
      <c r="G19" s="70">
        <v>0</v>
      </c>
      <c r="H19" s="71">
        <v>0</v>
      </c>
      <c r="I19" s="41"/>
    </row>
    <row r="20" spans="2:9" x14ac:dyDescent="0.25">
      <c r="B20" s="221"/>
      <c r="C20" s="60" t="s">
        <v>531</v>
      </c>
      <c r="D20" s="70">
        <v>0</v>
      </c>
      <c r="E20" s="70">
        <v>0.35714285714285715</v>
      </c>
      <c r="F20" s="70">
        <v>0.35714285714285715</v>
      </c>
      <c r="G20" s="70">
        <v>0.21428571428571427</v>
      </c>
      <c r="H20" s="71">
        <v>7.1428571428571425E-2</v>
      </c>
      <c r="I20" s="41"/>
    </row>
    <row r="21" spans="2:9" x14ac:dyDescent="0.25">
      <c r="B21" s="221"/>
      <c r="C21" s="60" t="s">
        <v>27</v>
      </c>
      <c r="D21" s="70">
        <v>0.125</v>
      </c>
      <c r="E21" s="70">
        <v>0.5</v>
      </c>
      <c r="F21" s="70">
        <v>0.3125</v>
      </c>
      <c r="G21" s="70">
        <v>6.25E-2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0.46666666666666667</v>
      </c>
      <c r="E22" s="70">
        <v>0.46666666666666667</v>
      </c>
      <c r="F22" s="70">
        <v>6.6666666666666666E-2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0.2</v>
      </c>
      <c r="E23" s="70">
        <v>0.8</v>
      </c>
      <c r="F23" s="70">
        <v>0</v>
      </c>
      <c r="G23" s="70">
        <v>0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0.2</v>
      </c>
      <c r="E24" s="70">
        <v>0.4</v>
      </c>
      <c r="F24" s="70">
        <v>0.4</v>
      </c>
      <c r="G24" s="70">
        <v>0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0.11764705882352941</v>
      </c>
      <c r="E25" s="70">
        <v>0.70588235294117652</v>
      </c>
      <c r="F25" s="70">
        <v>0.17647058823529413</v>
      </c>
      <c r="G25" s="70">
        <v>0</v>
      </c>
      <c r="H25" s="71">
        <v>0</v>
      </c>
      <c r="I25" s="41"/>
    </row>
    <row r="26" spans="2:9" x14ac:dyDescent="0.25">
      <c r="B26" s="221"/>
      <c r="C26" s="60" t="s">
        <v>30</v>
      </c>
      <c r="D26" s="70">
        <v>0.32692307692307693</v>
      </c>
      <c r="E26" s="70">
        <v>0.57692307692307687</v>
      </c>
      <c r="F26" s="70">
        <v>7.6923076923076927E-2</v>
      </c>
      <c r="G26" s="70">
        <v>1.9230769230769232E-2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0.33333333333333331</v>
      </c>
      <c r="E27" s="70">
        <v>0.44444444444444442</v>
      </c>
      <c r="F27" s="70">
        <v>0.22222222222222221</v>
      </c>
      <c r="G27" s="70">
        <v>0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0.23076923076923078</v>
      </c>
      <c r="E28" s="70">
        <v>0.69230769230769229</v>
      </c>
      <c r="F28" s="70">
        <v>7.6923076923076927E-2</v>
      </c>
      <c r="G28" s="70">
        <v>0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0.1111111111111111</v>
      </c>
      <c r="E29" s="70">
        <v>0.44444444444444442</v>
      </c>
      <c r="F29" s="70">
        <v>0.44444444444444442</v>
      </c>
      <c r="G29" s="70">
        <v>0</v>
      </c>
      <c r="H29" s="71">
        <v>0</v>
      </c>
      <c r="I29" s="41"/>
    </row>
    <row r="30" spans="2:9" ht="15" customHeight="1" thickBot="1" x14ac:dyDescent="0.3">
      <c r="B30" s="222"/>
      <c r="C30" s="61" t="s">
        <v>441</v>
      </c>
      <c r="D30" s="72">
        <v>0.3</v>
      </c>
      <c r="E30" s="72">
        <v>0.6</v>
      </c>
      <c r="F30" s="72">
        <v>0.1</v>
      </c>
      <c r="G30" s="72">
        <v>0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0.13513513513513514</v>
      </c>
      <c r="E31" s="64">
        <v>0.48648648648648651</v>
      </c>
      <c r="F31" s="64">
        <v>0.27027027027027029</v>
      </c>
      <c r="G31" s="64">
        <v>5.4054054054054057E-2</v>
      </c>
      <c r="H31" s="65">
        <v>5.4054054054054057E-2</v>
      </c>
      <c r="I31" s="41"/>
    </row>
    <row r="32" spans="2:9" x14ac:dyDescent="0.25">
      <c r="B32" s="224"/>
      <c r="C32" s="141" t="s">
        <v>34</v>
      </c>
      <c r="D32" s="64">
        <v>5.8823529411764705E-2</v>
      </c>
      <c r="E32" s="64">
        <v>0.35294117647058826</v>
      </c>
      <c r="F32" s="64">
        <v>0.47058823529411764</v>
      </c>
      <c r="G32" s="64">
        <v>0.11764705882352941</v>
      </c>
      <c r="H32" s="65">
        <v>0</v>
      </c>
      <c r="I32" s="41"/>
    </row>
    <row r="33" spans="2:9" x14ac:dyDescent="0.25">
      <c r="B33" s="224"/>
      <c r="C33" s="141" t="s">
        <v>35</v>
      </c>
      <c r="D33" s="64">
        <v>0.14814814814814814</v>
      </c>
      <c r="E33" s="64">
        <v>0.51851851851851849</v>
      </c>
      <c r="F33" s="64">
        <v>0.25925925925925924</v>
      </c>
      <c r="G33" s="64">
        <v>3.7037037037037035E-2</v>
      </c>
      <c r="H33" s="65">
        <v>3.7037037037037035E-2</v>
      </c>
      <c r="I33" s="41"/>
    </row>
    <row r="34" spans="2:9" x14ac:dyDescent="0.25">
      <c r="B34" s="224"/>
      <c r="C34" s="141" t="s">
        <v>36</v>
      </c>
      <c r="D34" s="64">
        <v>0.26666666666666666</v>
      </c>
      <c r="E34" s="64">
        <v>0.53333333333333333</v>
      </c>
      <c r="F34" s="64">
        <v>0.2</v>
      </c>
      <c r="G34" s="64">
        <v>0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0.125</v>
      </c>
      <c r="E35" s="64">
        <v>0.625</v>
      </c>
      <c r="F35" s="64">
        <v>0.125</v>
      </c>
      <c r="G35" s="64">
        <v>0.125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0</v>
      </c>
      <c r="E36" s="64">
        <v>0.6428571428571429</v>
      </c>
      <c r="F36" s="64">
        <v>0.2857142857142857</v>
      </c>
      <c r="G36" s="64">
        <v>7.1428571428571425E-2</v>
      </c>
      <c r="H36" s="65">
        <v>0</v>
      </c>
      <c r="I36" s="41"/>
    </row>
    <row r="37" spans="2:9" ht="15" customHeight="1" thickBot="1" x14ac:dyDescent="0.3">
      <c r="B37" s="225"/>
      <c r="C37" s="142" t="s">
        <v>38</v>
      </c>
      <c r="D37" s="66">
        <v>0.3125</v>
      </c>
      <c r="E37" s="66">
        <v>0.5625</v>
      </c>
      <c r="F37" s="66">
        <v>0.125</v>
      </c>
      <c r="G37" s="66">
        <v>0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</v>
      </c>
      <c r="E38" s="68">
        <v>0.5</v>
      </c>
      <c r="F38" s="68">
        <v>0</v>
      </c>
      <c r="G38" s="68">
        <v>0.5</v>
      </c>
      <c r="H38" s="69">
        <v>0</v>
      </c>
      <c r="I38" s="41"/>
    </row>
    <row r="39" spans="2:9" x14ac:dyDescent="0.25">
      <c r="B39" s="221"/>
      <c r="C39" s="93" t="s">
        <v>534</v>
      </c>
      <c r="D39" s="70">
        <v>0.2</v>
      </c>
      <c r="E39" s="70">
        <v>0.6</v>
      </c>
      <c r="F39" s="70">
        <v>0.2</v>
      </c>
      <c r="G39" s="70">
        <v>0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0.1111111111111111</v>
      </c>
      <c r="E40" s="72">
        <v>0.22222222222222221</v>
      </c>
      <c r="F40" s="72">
        <v>0.33333333333333331</v>
      </c>
      <c r="G40" s="72">
        <v>0.33333333333333331</v>
      </c>
      <c r="H40" s="73">
        <v>0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0.2857142857142857</v>
      </c>
      <c r="E41" s="82">
        <v>0.7142857142857143</v>
      </c>
      <c r="F41" s="82">
        <v>0</v>
      </c>
      <c r="G41" s="82">
        <v>0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</v>
      </c>
      <c r="E42" s="64">
        <v>0.7142857142857143</v>
      </c>
      <c r="F42" s="64">
        <v>0.14285714285714285</v>
      </c>
      <c r="G42" s="64">
        <v>0.14285714285714285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0.1</v>
      </c>
      <c r="E43" s="64">
        <v>0.2</v>
      </c>
      <c r="F43" s="64">
        <v>0.5</v>
      </c>
      <c r="G43" s="64">
        <v>0.2</v>
      </c>
      <c r="H43" s="65">
        <v>0</v>
      </c>
      <c r="I43" s="41"/>
    </row>
    <row r="44" spans="2:9" x14ac:dyDescent="0.25">
      <c r="B44" s="224"/>
      <c r="C44" s="145" t="s">
        <v>536</v>
      </c>
      <c r="D44" s="64">
        <v>0.18181818181818182</v>
      </c>
      <c r="E44" s="64">
        <v>0.54545454545454541</v>
      </c>
      <c r="F44" s="64">
        <v>0.18181818181818182</v>
      </c>
      <c r="G44" s="64">
        <v>9.0909090909090912E-2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</v>
      </c>
      <c r="E45" s="64">
        <v>0.4</v>
      </c>
      <c r="F45" s="82">
        <v>0.4</v>
      </c>
      <c r="G45" s="64">
        <v>0.2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0.125</v>
      </c>
      <c r="E46" s="64">
        <v>0.5</v>
      </c>
      <c r="F46" s="64">
        <v>0.25</v>
      </c>
      <c r="G46" s="64">
        <v>0</v>
      </c>
      <c r="H46" s="65">
        <v>0.125</v>
      </c>
      <c r="I46" s="41"/>
    </row>
    <row r="47" spans="2:9" x14ac:dyDescent="0.25">
      <c r="B47" s="224"/>
      <c r="C47" s="140" t="s">
        <v>537</v>
      </c>
      <c r="D47" s="64">
        <v>0</v>
      </c>
      <c r="E47" s="64">
        <v>0.2857142857142857</v>
      </c>
      <c r="F47" s="64">
        <v>0.2857142857142857</v>
      </c>
      <c r="G47" s="64">
        <v>0.2857142857142857</v>
      </c>
      <c r="H47" s="65">
        <v>0.14285714285714285</v>
      </c>
      <c r="I47" s="41"/>
    </row>
    <row r="48" spans="2:9" x14ac:dyDescent="0.25">
      <c r="B48" s="224"/>
      <c r="C48" s="140" t="s">
        <v>538</v>
      </c>
      <c r="D48" s="64">
        <v>0</v>
      </c>
      <c r="E48" s="64">
        <v>0.4</v>
      </c>
      <c r="F48" s="64">
        <v>0.6</v>
      </c>
      <c r="G48" s="64">
        <v>0</v>
      </c>
      <c r="H48" s="65">
        <v>0</v>
      </c>
      <c r="I48" s="41"/>
    </row>
    <row r="49" spans="2:9" x14ac:dyDescent="0.25">
      <c r="B49" s="224"/>
      <c r="C49" s="145" t="s">
        <v>468</v>
      </c>
      <c r="D49" s="64">
        <v>0</v>
      </c>
      <c r="E49" s="64">
        <v>0.33333333333333331</v>
      </c>
      <c r="F49" s="82">
        <v>0.66666666666666663</v>
      </c>
      <c r="G49" s="64">
        <v>0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0</v>
      </c>
      <c r="E50" s="64">
        <v>0.5</v>
      </c>
      <c r="F50" s="82">
        <v>0.3125</v>
      </c>
      <c r="G50" s="64">
        <v>0.1875</v>
      </c>
      <c r="H50" s="65">
        <v>0</v>
      </c>
      <c r="I50" s="41"/>
    </row>
    <row r="51" spans="2:9" x14ac:dyDescent="0.25">
      <c r="B51" s="224"/>
      <c r="C51" s="145" t="s">
        <v>474</v>
      </c>
      <c r="D51" s="64">
        <v>0</v>
      </c>
      <c r="E51" s="64">
        <v>0</v>
      </c>
      <c r="F51" s="82">
        <v>0.5</v>
      </c>
      <c r="G51" s="64">
        <v>0.125</v>
      </c>
      <c r="H51" s="65">
        <v>0.375</v>
      </c>
      <c r="I51" s="41"/>
    </row>
    <row r="52" spans="2:9" x14ac:dyDescent="0.25">
      <c r="B52" s="224"/>
      <c r="C52" s="145" t="s">
        <v>343</v>
      </c>
      <c r="D52" s="64">
        <v>0.16666666666666666</v>
      </c>
      <c r="E52" s="64">
        <v>0.16666666666666666</v>
      </c>
      <c r="F52" s="82">
        <v>0.16666666666666666</v>
      </c>
      <c r="G52" s="64">
        <v>0.5</v>
      </c>
      <c r="H52" s="65">
        <v>0</v>
      </c>
      <c r="I52" s="41"/>
    </row>
    <row r="53" spans="2:9" ht="15.75" thickBot="1" x14ac:dyDescent="0.3">
      <c r="B53" s="225"/>
      <c r="C53" s="145" t="s">
        <v>344</v>
      </c>
      <c r="D53" s="64">
        <v>0</v>
      </c>
      <c r="E53" s="64">
        <v>0.25</v>
      </c>
      <c r="F53" s="82">
        <v>0.25</v>
      </c>
      <c r="G53" s="64">
        <v>0.375</v>
      </c>
      <c r="H53" s="65">
        <v>0.125</v>
      </c>
      <c r="I53" s="41"/>
    </row>
    <row r="54" spans="2:9" x14ac:dyDescent="0.25">
      <c r="B54" s="220" t="s">
        <v>42</v>
      </c>
      <c r="C54" s="94" t="s">
        <v>478</v>
      </c>
      <c r="D54" s="68">
        <v>0.1111111111111111</v>
      </c>
      <c r="E54" s="68">
        <v>0.22222222222222221</v>
      </c>
      <c r="F54" s="68">
        <v>0.3888888888888889</v>
      </c>
      <c r="G54" s="68">
        <v>0.27777777777777779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7.6923076923076927E-2</v>
      </c>
      <c r="E55" s="70">
        <v>7.6923076923076927E-2</v>
      </c>
      <c r="F55" s="70">
        <v>0.30769230769230771</v>
      </c>
      <c r="G55" s="70">
        <v>0.46153846153846156</v>
      </c>
      <c r="H55" s="71">
        <v>7.6923076923076927E-2</v>
      </c>
      <c r="I55" s="41"/>
    </row>
    <row r="56" spans="2:9" s="132" customFormat="1" ht="15" customHeight="1" x14ac:dyDescent="0.25">
      <c r="B56" s="221"/>
      <c r="C56" s="93" t="s">
        <v>482</v>
      </c>
      <c r="D56" s="70">
        <v>0.16666666666666666</v>
      </c>
      <c r="E56" s="70">
        <v>0.33333333333333331</v>
      </c>
      <c r="F56" s="70">
        <v>0.27777777777777779</v>
      </c>
      <c r="G56" s="70">
        <v>0.16666666666666666</v>
      </c>
      <c r="H56" s="71">
        <v>5.5555555555555552E-2</v>
      </c>
      <c r="I56" s="137"/>
    </row>
    <row r="57" spans="2:9" x14ac:dyDescent="0.25">
      <c r="B57" s="221"/>
      <c r="C57" s="93" t="s">
        <v>539</v>
      </c>
      <c r="D57" s="70">
        <v>0.22222222222222221</v>
      </c>
      <c r="E57" s="70">
        <v>0.1111111111111111</v>
      </c>
      <c r="F57" s="70">
        <v>0.1111111111111111</v>
      </c>
      <c r="G57" s="70">
        <v>0.44444444444444442</v>
      </c>
      <c r="H57" s="71">
        <v>0.1111111111111111</v>
      </c>
      <c r="I57" s="41"/>
    </row>
    <row r="58" spans="2:9" x14ac:dyDescent="0.25">
      <c r="B58" s="221"/>
      <c r="C58" s="93" t="s">
        <v>485</v>
      </c>
      <c r="D58" s="70">
        <v>8.3333333333333329E-2</v>
      </c>
      <c r="E58" s="70">
        <v>0.16666666666666666</v>
      </c>
      <c r="F58" s="70">
        <v>0.41666666666666669</v>
      </c>
      <c r="G58" s="70">
        <v>0.33333333333333331</v>
      </c>
      <c r="H58" s="71">
        <v>0</v>
      </c>
      <c r="I58" s="41"/>
    </row>
    <row r="59" spans="2:9" x14ac:dyDescent="0.25">
      <c r="B59" s="221"/>
      <c r="C59" s="93" t="s">
        <v>488</v>
      </c>
      <c r="D59" s="70">
        <v>0.42857142857142855</v>
      </c>
      <c r="E59" s="70">
        <v>0</v>
      </c>
      <c r="F59" s="70">
        <v>0.2857142857142857</v>
      </c>
      <c r="G59" s="70">
        <v>0.2857142857142857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0.29166666666666669</v>
      </c>
      <c r="E60" s="70">
        <v>0.25</v>
      </c>
      <c r="F60" s="70">
        <v>0.33333333333333331</v>
      </c>
      <c r="G60" s="70">
        <v>0.125</v>
      </c>
      <c r="H60" s="71">
        <v>0</v>
      </c>
      <c r="I60" s="41"/>
    </row>
    <row r="61" spans="2:9" x14ac:dyDescent="0.25">
      <c r="B61" s="221"/>
      <c r="C61" s="93" t="s">
        <v>43</v>
      </c>
      <c r="D61" s="70">
        <v>0.15789473684210525</v>
      </c>
      <c r="E61" s="70">
        <v>0.26315789473684209</v>
      </c>
      <c r="F61" s="70">
        <v>0.26315789473684209</v>
      </c>
      <c r="G61" s="70">
        <v>0.26315789473684209</v>
      </c>
      <c r="H61" s="71">
        <v>5.2631578947368418E-2</v>
      </c>
      <c r="I61" s="41"/>
    </row>
    <row r="62" spans="2:9" ht="15.75" thickBot="1" x14ac:dyDescent="0.3">
      <c r="B62" s="222"/>
      <c r="C62" s="91" t="s">
        <v>44</v>
      </c>
      <c r="D62" s="72">
        <v>0.21428571428571427</v>
      </c>
      <c r="E62" s="72">
        <v>7.1428571428571425E-2</v>
      </c>
      <c r="F62" s="72">
        <v>0.35714285714285715</v>
      </c>
      <c r="G62" s="72">
        <v>0.35714285714285715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0.15384615384615385</v>
      </c>
      <c r="F63" s="82">
        <v>0.38461538461538464</v>
      </c>
      <c r="G63" s="82">
        <v>0.38461538461538464</v>
      </c>
      <c r="H63" s="83">
        <v>7.6923076923076927E-2</v>
      </c>
      <c r="I63" s="41"/>
    </row>
    <row r="64" spans="2:9" ht="15" customHeight="1" x14ac:dyDescent="0.25">
      <c r="B64" s="224"/>
      <c r="C64" s="140" t="s">
        <v>47</v>
      </c>
      <c r="D64" s="82">
        <v>5.2631578947368418E-2</v>
      </c>
      <c r="E64" s="82">
        <v>0.36842105263157893</v>
      </c>
      <c r="F64" s="82">
        <v>0.47368421052631576</v>
      </c>
      <c r="G64" s="82">
        <v>5.2631578947368418E-2</v>
      </c>
      <c r="H64" s="83">
        <v>5.2631578947368418E-2</v>
      </c>
      <c r="I64" s="41"/>
    </row>
    <row r="65" spans="2:9" ht="15" customHeight="1" x14ac:dyDescent="0.25">
      <c r="B65" s="224"/>
      <c r="C65" s="140" t="s">
        <v>48</v>
      </c>
      <c r="D65" s="82">
        <v>0.10344827586206896</v>
      </c>
      <c r="E65" s="82">
        <v>0.55172413793103448</v>
      </c>
      <c r="F65" s="82">
        <v>0.31034482758620691</v>
      </c>
      <c r="G65" s="82">
        <v>3.4482758620689655E-2</v>
      </c>
      <c r="H65" s="83">
        <v>0</v>
      </c>
      <c r="I65" s="41"/>
    </row>
    <row r="66" spans="2:9" x14ac:dyDescent="0.25">
      <c r="B66" s="224"/>
      <c r="C66" s="140" t="s">
        <v>49</v>
      </c>
      <c r="D66" s="64">
        <v>9.0909090909090912E-2</v>
      </c>
      <c r="E66" s="64">
        <v>0.45454545454545453</v>
      </c>
      <c r="F66" s="64">
        <v>9.0909090909090912E-2</v>
      </c>
      <c r="G66" s="64">
        <v>0.36363636363636365</v>
      </c>
      <c r="H66" s="65">
        <v>0</v>
      </c>
      <c r="I66" s="41"/>
    </row>
    <row r="67" spans="2:9" x14ac:dyDescent="0.25">
      <c r="B67" s="224"/>
      <c r="C67" s="140" t="s">
        <v>119</v>
      </c>
      <c r="D67" s="64">
        <v>0.2</v>
      </c>
      <c r="E67" s="64">
        <v>0.2</v>
      </c>
      <c r="F67" s="64">
        <v>0.4</v>
      </c>
      <c r="G67" s="64">
        <v>0.2</v>
      </c>
      <c r="H67" s="65">
        <v>0</v>
      </c>
      <c r="I67" s="41"/>
    </row>
    <row r="68" spans="2:9" ht="15" customHeight="1" x14ac:dyDescent="0.25">
      <c r="B68" s="224"/>
      <c r="C68" s="140" t="s">
        <v>50</v>
      </c>
      <c r="D68" s="64">
        <v>5.8823529411764705E-2</v>
      </c>
      <c r="E68" s="64">
        <v>0.35294117647058826</v>
      </c>
      <c r="F68" s="64">
        <v>0.35294117647058826</v>
      </c>
      <c r="G68" s="64">
        <v>0.23529411764705882</v>
      </c>
      <c r="H68" s="65">
        <v>0</v>
      </c>
      <c r="I68" s="41"/>
    </row>
    <row r="69" spans="2:9" x14ac:dyDescent="0.25">
      <c r="B69" s="224"/>
      <c r="C69" s="140" t="s">
        <v>194</v>
      </c>
      <c r="D69" s="64">
        <v>0.2</v>
      </c>
      <c r="E69" s="64">
        <v>0.2</v>
      </c>
      <c r="F69" s="64">
        <v>0.6</v>
      </c>
      <c r="G69" s="64">
        <v>0</v>
      </c>
      <c r="H69" s="65">
        <v>0</v>
      </c>
      <c r="I69" s="41"/>
    </row>
    <row r="70" spans="2:9" x14ac:dyDescent="0.25">
      <c r="B70" s="224"/>
      <c r="C70" s="140" t="s">
        <v>51</v>
      </c>
      <c r="D70" s="64">
        <v>3.5714285714285712E-2</v>
      </c>
      <c r="E70" s="64">
        <v>0.39285714285714285</v>
      </c>
      <c r="F70" s="64">
        <v>0.39285714285714285</v>
      </c>
      <c r="G70" s="64">
        <v>0.10714285714285714</v>
      </c>
      <c r="H70" s="65">
        <v>7.1428571428571425E-2</v>
      </c>
      <c r="I70" s="41"/>
    </row>
    <row r="71" spans="2:9" ht="15.75" customHeight="1" x14ac:dyDescent="0.25">
      <c r="B71" s="224"/>
      <c r="C71" s="140" t="s">
        <v>52</v>
      </c>
      <c r="D71" s="64">
        <v>0.15625</v>
      </c>
      <c r="E71" s="64">
        <v>0.5</v>
      </c>
      <c r="F71" s="64">
        <v>0.3125</v>
      </c>
      <c r="G71" s="64">
        <v>3.125E-2</v>
      </c>
      <c r="H71" s="65">
        <v>0</v>
      </c>
      <c r="I71" s="41"/>
    </row>
    <row r="72" spans="2:9" ht="15" customHeight="1" thickBot="1" x14ac:dyDescent="0.3">
      <c r="B72" s="225"/>
      <c r="C72" s="142" t="s">
        <v>540</v>
      </c>
      <c r="D72" s="160">
        <v>0</v>
      </c>
      <c r="E72" s="160">
        <v>0</v>
      </c>
      <c r="F72" s="160">
        <v>0.125</v>
      </c>
      <c r="G72" s="160">
        <v>0.375</v>
      </c>
      <c r="H72" s="118">
        <v>0.5</v>
      </c>
      <c r="I72" s="41"/>
    </row>
    <row r="73" spans="2:9" s="132" customFormat="1" ht="15" customHeight="1" x14ac:dyDescent="0.25">
      <c r="B73" s="220" t="s">
        <v>53</v>
      </c>
      <c r="C73" s="94" t="s">
        <v>54</v>
      </c>
      <c r="D73" s="68">
        <v>0.23529411764705882</v>
      </c>
      <c r="E73" s="68">
        <v>0.52941176470588236</v>
      </c>
      <c r="F73" s="68">
        <v>0.23529411764705882</v>
      </c>
      <c r="G73" s="68">
        <v>0</v>
      </c>
      <c r="H73" s="69">
        <v>0</v>
      </c>
      <c r="I73" s="137"/>
    </row>
    <row r="74" spans="2:9" ht="15" customHeight="1" x14ac:dyDescent="0.25">
      <c r="B74" s="221"/>
      <c r="C74" s="93" t="s">
        <v>508</v>
      </c>
      <c r="D74" s="70">
        <v>0</v>
      </c>
      <c r="E74" s="70">
        <v>0.5</v>
      </c>
      <c r="F74" s="70">
        <v>0.16666666666666666</v>
      </c>
      <c r="G74" s="70">
        <v>0</v>
      </c>
      <c r="H74" s="71">
        <v>0.33333333333333331</v>
      </c>
      <c r="I74" s="41"/>
    </row>
    <row r="75" spans="2:9" s="132" customFormat="1" ht="15" customHeight="1" x14ac:dyDescent="0.25">
      <c r="B75" s="221"/>
      <c r="C75" s="93" t="s">
        <v>136</v>
      </c>
      <c r="D75" s="70">
        <v>0.41666666666666669</v>
      </c>
      <c r="E75" s="70">
        <v>0.5</v>
      </c>
      <c r="F75" s="70">
        <v>8.3333333333333329E-2</v>
      </c>
      <c r="G75" s="70">
        <v>0</v>
      </c>
      <c r="H75" s="71">
        <v>0</v>
      </c>
      <c r="I75" s="137"/>
    </row>
    <row r="76" spans="2:9" x14ac:dyDescent="0.25">
      <c r="B76" s="221"/>
      <c r="C76" s="93" t="s">
        <v>541</v>
      </c>
      <c r="D76" s="70">
        <v>0.22222222222222221</v>
      </c>
      <c r="E76" s="70">
        <v>0.66666666666666663</v>
      </c>
      <c r="F76" s="70">
        <v>0.1111111111111111</v>
      </c>
      <c r="G76" s="70">
        <v>0</v>
      </c>
      <c r="H76" s="71">
        <v>0</v>
      </c>
      <c r="I76" s="41"/>
    </row>
    <row r="77" spans="2:9" x14ac:dyDescent="0.25">
      <c r="B77" s="221"/>
      <c r="C77" s="93" t="s">
        <v>542</v>
      </c>
      <c r="D77" s="70">
        <v>9.0909090909090912E-2</v>
      </c>
      <c r="E77" s="70">
        <v>0.72727272727272729</v>
      </c>
      <c r="F77" s="70">
        <v>9.0909090909090912E-2</v>
      </c>
      <c r="G77" s="70">
        <v>9.0909090909090912E-2</v>
      </c>
      <c r="H77" s="71">
        <v>0</v>
      </c>
      <c r="I77" s="41"/>
    </row>
    <row r="78" spans="2:9" s="119" customFormat="1" x14ac:dyDescent="0.25">
      <c r="B78" s="221"/>
      <c r="C78" s="93" t="s">
        <v>246</v>
      </c>
      <c r="D78" s="70">
        <v>0.33333333333333331</v>
      </c>
      <c r="E78" s="70">
        <v>0.33333333333333331</v>
      </c>
      <c r="F78" s="70">
        <v>0.33333333333333331</v>
      </c>
      <c r="G78" s="70">
        <v>0</v>
      </c>
      <c r="H78" s="71">
        <v>0</v>
      </c>
    </row>
    <row r="79" spans="2:9" x14ac:dyDescent="0.25">
      <c r="B79" s="221"/>
      <c r="C79" s="93" t="s">
        <v>543</v>
      </c>
      <c r="D79" s="70">
        <v>0.16666666666666666</v>
      </c>
      <c r="E79" s="70">
        <v>0.16666666666666666</v>
      </c>
      <c r="F79" s="70">
        <v>0.66666666666666663</v>
      </c>
      <c r="G79" s="70">
        <v>0</v>
      </c>
      <c r="H79" s="71">
        <v>0</v>
      </c>
    </row>
    <row r="80" spans="2:9" x14ac:dyDescent="0.25">
      <c r="B80" s="221"/>
      <c r="C80" s="93" t="s">
        <v>544</v>
      </c>
      <c r="D80" s="70">
        <v>0.14285714285714285</v>
      </c>
      <c r="E80" s="70">
        <v>0.5714285714285714</v>
      </c>
      <c r="F80" s="70">
        <v>0.2857142857142857</v>
      </c>
      <c r="G80" s="70">
        <v>0</v>
      </c>
      <c r="H80" s="71">
        <v>0</v>
      </c>
    </row>
    <row r="81" spans="2:8" x14ac:dyDescent="0.25">
      <c r="B81" s="221"/>
      <c r="C81" s="93" t="s">
        <v>55</v>
      </c>
      <c r="D81" s="70">
        <v>6.6666666666666666E-2</v>
      </c>
      <c r="E81" s="70">
        <v>0.73333333333333328</v>
      </c>
      <c r="F81" s="70">
        <v>0.2</v>
      </c>
      <c r="G81" s="70">
        <v>0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0.2857142857142857</v>
      </c>
      <c r="E82" s="72">
        <v>0.2857142857142857</v>
      </c>
      <c r="F82" s="72">
        <v>0.2857142857142857</v>
      </c>
      <c r="G82" s="72">
        <v>0</v>
      </c>
      <c r="H82" s="73">
        <v>0.14285714285714285</v>
      </c>
    </row>
    <row r="83" spans="2:8" x14ac:dyDescent="0.25">
      <c r="B83" s="58" t="s">
        <v>152</v>
      </c>
    </row>
    <row r="84" spans="2:8" x14ac:dyDescent="0.25">
      <c r="B84" s="54" t="s">
        <v>193</v>
      </c>
    </row>
    <row r="110" spans="4:8" x14ac:dyDescent="0.25">
      <c r="D110" s="57"/>
      <c r="E110" s="57"/>
      <c r="F110" s="57"/>
      <c r="G110" s="57"/>
      <c r="H110" s="57"/>
    </row>
    <row r="112" spans="4:8" x14ac:dyDescent="0.25">
      <c r="D112" s="57"/>
      <c r="E112" s="57"/>
      <c r="F112" s="57"/>
      <c r="G112" s="57"/>
      <c r="H112" s="57"/>
    </row>
    <row r="114" spans="4:8" x14ac:dyDescent="0.25">
      <c r="D114" s="57"/>
      <c r="E114" s="57"/>
      <c r="F114" s="57"/>
      <c r="G114" s="57"/>
      <c r="H114" s="57"/>
    </row>
    <row r="116" spans="4:8" x14ac:dyDescent="0.25">
      <c r="D116" s="57"/>
      <c r="E116" s="57"/>
      <c r="F116" s="57"/>
      <c r="G116" s="57"/>
      <c r="H116" s="57"/>
    </row>
    <row r="118" spans="4:8" x14ac:dyDescent="0.25">
      <c r="D118" s="57"/>
      <c r="E118" s="57"/>
      <c r="F118" s="57"/>
      <c r="G118" s="57"/>
      <c r="H118" s="57"/>
    </row>
    <row r="120" spans="4:8" x14ac:dyDescent="0.25">
      <c r="D120" s="57"/>
      <c r="E120" s="57"/>
      <c r="F120" s="57"/>
      <c r="G120" s="57"/>
      <c r="H120" s="57"/>
    </row>
    <row r="122" spans="4:8" x14ac:dyDescent="0.25">
      <c r="D122" s="57"/>
      <c r="E122" s="57"/>
      <c r="F122" s="57"/>
      <c r="G122" s="57"/>
      <c r="H122" s="57"/>
    </row>
    <row r="124" spans="4:8" x14ac:dyDescent="0.25">
      <c r="D124" s="57"/>
      <c r="E124" s="57"/>
      <c r="F124" s="57"/>
      <c r="G124" s="57"/>
      <c r="H124" s="57"/>
    </row>
    <row r="126" spans="4:8" x14ac:dyDescent="0.25">
      <c r="D126" s="57"/>
      <c r="E126" s="57"/>
      <c r="F126" s="57"/>
      <c r="G126" s="57"/>
      <c r="H126" s="57"/>
    </row>
    <row r="128" spans="4:8" x14ac:dyDescent="0.25">
      <c r="D128" s="57"/>
      <c r="E128" s="57"/>
      <c r="F128" s="57"/>
      <c r="G128" s="57"/>
      <c r="H128" s="57"/>
    </row>
    <row r="130" spans="4:8" x14ac:dyDescent="0.25">
      <c r="D130" s="57"/>
      <c r="E130" s="57"/>
      <c r="F130" s="57"/>
      <c r="G130" s="57"/>
      <c r="H130" s="57"/>
    </row>
    <row r="132" spans="4:8" x14ac:dyDescent="0.25">
      <c r="D132" s="57"/>
      <c r="E132" s="57"/>
      <c r="F132" s="57"/>
      <c r="G132" s="57"/>
      <c r="H132" s="57"/>
    </row>
    <row r="134" spans="4:8" x14ac:dyDescent="0.25">
      <c r="D134" s="57"/>
      <c r="E134" s="57"/>
      <c r="F134" s="57"/>
      <c r="G134" s="57"/>
      <c r="H134" s="57"/>
    </row>
    <row r="136" spans="4:8" x14ac:dyDescent="0.25">
      <c r="D136" s="57"/>
      <c r="E136" s="57"/>
      <c r="F136" s="57"/>
      <c r="G136" s="57"/>
      <c r="H136" s="57"/>
    </row>
    <row r="138" spans="4:8" x14ac:dyDescent="0.25">
      <c r="D138" s="57"/>
      <c r="E138" s="57"/>
      <c r="F138" s="57"/>
      <c r="G138" s="57"/>
      <c r="H138" s="57"/>
    </row>
    <row r="140" spans="4:8" x14ac:dyDescent="0.25">
      <c r="D140" s="57"/>
      <c r="E140" s="57"/>
      <c r="F140" s="57"/>
      <c r="G140" s="57"/>
      <c r="H140" s="57"/>
    </row>
    <row r="142" spans="4:8" x14ac:dyDescent="0.25">
      <c r="D142" s="57"/>
      <c r="E142" s="57"/>
      <c r="F142" s="57"/>
      <c r="G142" s="57"/>
      <c r="H142" s="57"/>
    </row>
    <row r="144" spans="4:8" x14ac:dyDescent="0.25">
      <c r="D144" s="57"/>
      <c r="E144" s="57"/>
      <c r="F144" s="57"/>
      <c r="G144" s="57"/>
      <c r="H144" s="57"/>
    </row>
    <row r="146" spans="4:8" x14ac:dyDescent="0.25">
      <c r="D146" s="57"/>
      <c r="E146" s="57"/>
      <c r="F146" s="57"/>
      <c r="G146" s="57"/>
      <c r="H146" s="57"/>
    </row>
    <row r="148" spans="4:8" x14ac:dyDescent="0.25">
      <c r="D148" s="57"/>
      <c r="E148" s="57"/>
      <c r="F148" s="57"/>
      <c r="G148" s="57"/>
      <c r="H148" s="57"/>
    </row>
    <row r="150" spans="4:8" x14ac:dyDescent="0.25">
      <c r="D150" s="57"/>
      <c r="E150" s="57"/>
      <c r="F150" s="57"/>
      <c r="G150" s="57"/>
      <c r="H150" s="57"/>
    </row>
    <row r="152" spans="4:8" x14ac:dyDescent="0.25">
      <c r="D152" s="57"/>
      <c r="E152" s="57"/>
      <c r="F152" s="57"/>
      <c r="G152" s="57"/>
      <c r="H152" s="57"/>
    </row>
    <row r="154" spans="4:8" x14ac:dyDescent="0.25">
      <c r="D154" s="57"/>
      <c r="E154" s="57"/>
      <c r="F154" s="57"/>
      <c r="G154" s="57"/>
      <c r="H154" s="57"/>
    </row>
    <row r="156" spans="4:8" x14ac:dyDescent="0.25">
      <c r="D156" s="57"/>
      <c r="E156" s="57"/>
      <c r="F156" s="57"/>
      <c r="G156" s="57"/>
      <c r="H156" s="57"/>
    </row>
    <row r="158" spans="4:8" x14ac:dyDescent="0.25">
      <c r="D158" s="57"/>
      <c r="E158" s="57"/>
      <c r="F158" s="57"/>
      <c r="G158" s="57"/>
      <c r="H158" s="57"/>
    </row>
    <row r="160" spans="4:8" x14ac:dyDescent="0.25">
      <c r="D160" s="57"/>
      <c r="E160" s="57"/>
      <c r="F160" s="57"/>
      <c r="G160" s="57"/>
      <c r="H160" s="57"/>
    </row>
    <row r="162" spans="4:8" x14ac:dyDescent="0.25">
      <c r="D162" s="57"/>
      <c r="E162" s="57"/>
      <c r="F162" s="57"/>
      <c r="G162" s="57"/>
      <c r="H162" s="57"/>
    </row>
    <row r="164" spans="4:8" x14ac:dyDescent="0.25">
      <c r="D164" s="57"/>
      <c r="E164" s="57"/>
      <c r="F164" s="57"/>
      <c r="G164" s="57"/>
      <c r="H164" s="57"/>
    </row>
    <row r="166" spans="4:8" x14ac:dyDescent="0.25">
      <c r="D166" s="57"/>
      <c r="E166" s="57"/>
      <c r="F166" s="57"/>
      <c r="G166" s="57"/>
      <c r="H166" s="57"/>
    </row>
    <row r="168" spans="4:8" x14ac:dyDescent="0.25">
      <c r="D168" s="57"/>
      <c r="E168" s="57"/>
      <c r="F168" s="57"/>
      <c r="G168" s="57"/>
      <c r="H168" s="57"/>
    </row>
    <row r="170" spans="4:8" x14ac:dyDescent="0.25">
      <c r="D170" s="57"/>
      <c r="E170" s="57"/>
      <c r="F170" s="57"/>
      <c r="G170" s="57"/>
      <c r="H170" s="57"/>
    </row>
    <row r="172" spans="4:8" x14ac:dyDescent="0.25">
      <c r="D172" s="57"/>
      <c r="E172" s="57"/>
      <c r="F172" s="57"/>
      <c r="G172" s="57"/>
      <c r="H172" s="57"/>
    </row>
    <row r="174" spans="4:8" x14ac:dyDescent="0.25">
      <c r="D174" s="57"/>
      <c r="E174" s="57"/>
      <c r="F174" s="57"/>
      <c r="G174" s="57"/>
      <c r="H174" s="57"/>
    </row>
    <row r="176" spans="4:8" x14ac:dyDescent="0.25">
      <c r="D176" s="57"/>
      <c r="E176" s="57"/>
      <c r="F176" s="57"/>
      <c r="G176" s="57"/>
      <c r="H176" s="57"/>
    </row>
    <row r="178" spans="4:8" x14ac:dyDescent="0.25">
      <c r="D178" s="57"/>
      <c r="E178" s="57"/>
      <c r="F178" s="57"/>
      <c r="G178" s="57"/>
      <c r="H178" s="57"/>
    </row>
    <row r="180" spans="4:8" x14ac:dyDescent="0.25">
      <c r="D180" s="57"/>
      <c r="E180" s="57"/>
      <c r="F180" s="57"/>
      <c r="G180" s="57"/>
      <c r="H180" s="57"/>
    </row>
    <row r="182" spans="4:8" x14ac:dyDescent="0.25">
      <c r="D182" s="57"/>
      <c r="E182" s="57"/>
      <c r="F182" s="57"/>
      <c r="G182" s="57"/>
      <c r="H182" s="57"/>
    </row>
    <row r="184" spans="4:8" x14ac:dyDescent="0.25">
      <c r="D184" s="57"/>
      <c r="E184" s="57"/>
      <c r="F184" s="57"/>
      <c r="G184" s="57"/>
      <c r="H184" s="57"/>
    </row>
    <row r="186" spans="4:8" x14ac:dyDescent="0.25">
      <c r="D186" s="57"/>
      <c r="E186" s="57"/>
      <c r="F186" s="57"/>
      <c r="G186" s="57"/>
      <c r="H186" s="57"/>
    </row>
    <row r="188" spans="4:8" x14ac:dyDescent="0.25">
      <c r="D188" s="57"/>
      <c r="E188" s="57"/>
      <c r="F188" s="57"/>
      <c r="G188" s="57"/>
      <c r="H188" s="57"/>
    </row>
    <row r="190" spans="4:8" x14ac:dyDescent="0.25">
      <c r="D190" s="57"/>
      <c r="E190" s="57"/>
      <c r="F190" s="57"/>
      <c r="G190" s="57"/>
      <c r="H190" s="57"/>
    </row>
    <row r="192" spans="4:8" x14ac:dyDescent="0.25">
      <c r="D192" s="57"/>
      <c r="E192" s="57"/>
      <c r="F192" s="57"/>
      <c r="G192" s="57"/>
      <c r="H192" s="57"/>
    </row>
    <row r="194" spans="4:8" x14ac:dyDescent="0.25">
      <c r="D194" s="57"/>
      <c r="E194" s="57"/>
      <c r="F194" s="57"/>
      <c r="G194" s="57"/>
      <c r="H194" s="57"/>
    </row>
    <row r="196" spans="4:8" x14ac:dyDescent="0.25">
      <c r="D196" s="57"/>
      <c r="E196" s="57"/>
      <c r="F196" s="57"/>
      <c r="G196" s="57"/>
      <c r="H196" s="57"/>
    </row>
    <row r="198" spans="4:8" x14ac:dyDescent="0.25">
      <c r="D198" s="57"/>
      <c r="E198" s="57"/>
      <c r="F198" s="57"/>
      <c r="G198" s="57"/>
      <c r="H198" s="57"/>
    </row>
    <row r="200" spans="4:8" x14ac:dyDescent="0.25">
      <c r="D200" s="57"/>
      <c r="E200" s="57"/>
      <c r="F200" s="57"/>
      <c r="G200" s="57"/>
      <c r="H200" s="57"/>
    </row>
    <row r="202" spans="4:8" x14ac:dyDescent="0.25">
      <c r="D202" s="57"/>
      <c r="E202" s="57"/>
      <c r="F202" s="57"/>
      <c r="G202" s="57"/>
      <c r="H202" s="57"/>
    </row>
    <row r="204" spans="4:8" x14ac:dyDescent="0.25">
      <c r="D204" s="57"/>
      <c r="E204" s="57"/>
      <c r="F204" s="57"/>
      <c r="G204" s="57"/>
      <c r="H204" s="57"/>
    </row>
    <row r="206" spans="4:8" x14ac:dyDescent="0.25">
      <c r="D206" s="57"/>
      <c r="E206" s="57"/>
      <c r="F206" s="57"/>
      <c r="G206" s="57"/>
      <c r="H206" s="57"/>
    </row>
    <row r="208" spans="4:8" x14ac:dyDescent="0.25">
      <c r="D208" s="57"/>
      <c r="E208" s="57"/>
      <c r="F208" s="57"/>
      <c r="G208" s="57"/>
      <c r="H208" s="57"/>
    </row>
    <row r="210" spans="4:8" x14ac:dyDescent="0.25">
      <c r="D210" s="57"/>
      <c r="E210" s="57"/>
      <c r="F210" s="57"/>
      <c r="G210" s="57"/>
      <c r="H210" s="57"/>
    </row>
    <row r="212" spans="4:8" x14ac:dyDescent="0.25">
      <c r="D212" s="57"/>
      <c r="E212" s="57"/>
      <c r="F212" s="57"/>
      <c r="G212" s="57"/>
      <c r="H212" s="57"/>
    </row>
    <row r="214" spans="4:8" x14ac:dyDescent="0.25">
      <c r="D214" s="57"/>
      <c r="E214" s="57"/>
      <c r="F214" s="57"/>
      <c r="G214" s="57"/>
      <c r="H214" s="57"/>
    </row>
  </sheetData>
  <mergeCells count="14">
    <mergeCell ref="B38:B40"/>
    <mergeCell ref="B41:B53"/>
    <mergeCell ref="B54:B62"/>
    <mergeCell ref="B63:B72"/>
    <mergeCell ref="B73:B82"/>
    <mergeCell ref="B6:B17"/>
    <mergeCell ref="B18:B30"/>
    <mergeCell ref="B31:B37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B6" sqref="B6:H82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9" ht="16.5" thickTop="1" thickBot="1" x14ac:dyDescent="0.3">
      <c r="A1" s="80" t="s">
        <v>210</v>
      </c>
      <c r="C1" s="240" t="s">
        <v>184</v>
      </c>
      <c r="D1" s="240"/>
      <c r="E1" s="240"/>
      <c r="F1" s="240"/>
      <c r="G1" s="240"/>
      <c r="H1" s="240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6.25E-2</v>
      </c>
      <c r="E6" s="62">
        <v>0.4375</v>
      </c>
      <c r="F6" s="62">
        <v>0.4375</v>
      </c>
      <c r="G6" s="62">
        <v>0</v>
      </c>
      <c r="H6" s="63">
        <v>6.25E-2</v>
      </c>
      <c r="I6" s="41"/>
    </row>
    <row r="7" spans="1:9" x14ac:dyDescent="0.25">
      <c r="B7" s="224"/>
      <c r="C7" s="141" t="s">
        <v>15</v>
      </c>
      <c r="D7" s="64">
        <v>0</v>
      </c>
      <c r="E7" s="64">
        <v>0.21666666666666667</v>
      </c>
      <c r="F7" s="64">
        <v>0.28333333333333333</v>
      </c>
      <c r="G7" s="64">
        <v>0.4</v>
      </c>
      <c r="H7" s="65">
        <v>0.1</v>
      </c>
      <c r="I7" s="41"/>
    </row>
    <row r="8" spans="1:9" x14ac:dyDescent="0.25">
      <c r="B8" s="224"/>
      <c r="C8" s="141" t="s">
        <v>16</v>
      </c>
      <c r="D8" s="64">
        <v>6.4516129032258063E-2</v>
      </c>
      <c r="E8" s="64">
        <v>0.19354838709677419</v>
      </c>
      <c r="F8" s="64">
        <v>0.25806451612903225</v>
      </c>
      <c r="G8" s="64">
        <v>0.32258064516129031</v>
      </c>
      <c r="H8" s="65">
        <v>0.16129032258064516</v>
      </c>
      <c r="I8" s="41"/>
    </row>
    <row r="9" spans="1:9" x14ac:dyDescent="0.25">
      <c r="B9" s="224"/>
      <c r="C9" s="141" t="s">
        <v>529</v>
      </c>
      <c r="D9" s="64">
        <v>0.14285714285714285</v>
      </c>
      <c r="E9" s="64">
        <v>0.52380952380952384</v>
      </c>
      <c r="F9" s="64">
        <v>0.23809523809523808</v>
      </c>
      <c r="G9" s="64">
        <v>4.7619047619047616E-2</v>
      </c>
      <c r="H9" s="65">
        <v>4.7619047619047616E-2</v>
      </c>
      <c r="I9" s="41"/>
    </row>
    <row r="10" spans="1:9" x14ac:dyDescent="0.25">
      <c r="B10" s="224"/>
      <c r="C10" s="141" t="s">
        <v>17</v>
      </c>
      <c r="D10" s="64">
        <v>0.29629629629629628</v>
      </c>
      <c r="E10" s="64">
        <v>0.55555555555555558</v>
      </c>
      <c r="F10" s="64">
        <v>0.1111111111111111</v>
      </c>
      <c r="G10" s="64">
        <v>0</v>
      </c>
      <c r="H10" s="65">
        <v>3.7037037037037035E-2</v>
      </c>
      <c r="I10" s="41"/>
    </row>
    <row r="11" spans="1:9" x14ac:dyDescent="0.25">
      <c r="B11" s="224"/>
      <c r="C11" s="141" t="s">
        <v>18</v>
      </c>
      <c r="D11" s="64">
        <v>0</v>
      </c>
      <c r="E11" s="64">
        <v>0.32142857142857145</v>
      </c>
      <c r="F11" s="64">
        <v>0.25</v>
      </c>
      <c r="G11" s="64">
        <v>0.32142857142857145</v>
      </c>
      <c r="H11" s="65">
        <v>0.10714285714285714</v>
      </c>
      <c r="I11" s="41"/>
    </row>
    <row r="12" spans="1:9" x14ac:dyDescent="0.25">
      <c r="B12" s="224"/>
      <c r="C12" s="141" t="s">
        <v>530</v>
      </c>
      <c r="D12" s="64">
        <v>8.6956521739130432E-2</v>
      </c>
      <c r="E12" s="64">
        <v>0.60869565217391308</v>
      </c>
      <c r="F12" s="64">
        <v>0.17391304347826086</v>
      </c>
      <c r="G12" s="64">
        <v>8.6956521739130432E-2</v>
      </c>
      <c r="H12" s="65">
        <v>4.3478260869565216E-2</v>
      </c>
      <c r="I12" s="41"/>
    </row>
    <row r="13" spans="1:9" x14ac:dyDescent="0.25">
      <c r="B13" s="224"/>
      <c r="C13" s="141" t="s">
        <v>19</v>
      </c>
      <c r="D13" s="64">
        <v>0.14814814814814814</v>
      </c>
      <c r="E13" s="64">
        <v>0.37037037037037035</v>
      </c>
      <c r="F13" s="64">
        <v>0.37037037037037035</v>
      </c>
      <c r="G13" s="64">
        <v>3.7037037037037035E-2</v>
      </c>
      <c r="H13" s="65">
        <v>7.407407407407407E-2</v>
      </c>
      <c r="I13" s="41"/>
    </row>
    <row r="14" spans="1:9" x14ac:dyDescent="0.25">
      <c r="B14" s="224"/>
      <c r="C14" s="141" t="s">
        <v>20</v>
      </c>
      <c r="D14" s="64">
        <v>5.3571428571428568E-2</v>
      </c>
      <c r="E14" s="64">
        <v>0.30357142857142855</v>
      </c>
      <c r="F14" s="64">
        <v>0.39285714285714285</v>
      </c>
      <c r="G14" s="64">
        <v>0.21428571428571427</v>
      </c>
      <c r="H14" s="65">
        <v>3.5714285714285712E-2</v>
      </c>
      <c r="I14" s="41"/>
    </row>
    <row r="15" spans="1:9" x14ac:dyDescent="0.25">
      <c r="B15" s="224"/>
      <c r="C15" s="141" t="s">
        <v>21</v>
      </c>
      <c r="D15" s="64">
        <v>0.2391304347826087</v>
      </c>
      <c r="E15" s="64">
        <v>0.39130434782608697</v>
      </c>
      <c r="F15" s="64">
        <v>0.28260869565217389</v>
      </c>
      <c r="G15" s="64">
        <v>6.5217391304347824E-2</v>
      </c>
      <c r="H15" s="65">
        <v>2.1739130434782608E-2</v>
      </c>
      <c r="I15" s="41"/>
    </row>
    <row r="16" spans="1:9" x14ac:dyDescent="0.25">
      <c r="B16" s="224"/>
      <c r="C16" s="141" t="s">
        <v>22</v>
      </c>
      <c r="D16" s="64">
        <v>0.28125</v>
      </c>
      <c r="E16" s="64">
        <v>0.46875</v>
      </c>
      <c r="F16" s="64">
        <v>0.21875</v>
      </c>
      <c r="G16" s="64">
        <v>0</v>
      </c>
      <c r="H16" s="65">
        <v>3.125E-2</v>
      </c>
      <c r="I16" s="41"/>
    </row>
    <row r="17" spans="2:9" ht="15.75" thickBot="1" x14ac:dyDescent="0.3">
      <c r="B17" s="225"/>
      <c r="C17" s="146" t="s">
        <v>23</v>
      </c>
      <c r="D17" s="66">
        <v>9.7560975609756101E-2</v>
      </c>
      <c r="E17" s="66">
        <v>0.17073170731707318</v>
      </c>
      <c r="F17" s="66">
        <v>0.41463414634146339</v>
      </c>
      <c r="G17" s="66">
        <v>0.1951219512195122</v>
      </c>
      <c r="H17" s="67">
        <v>0.12195121951219512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0.38709677419354838</v>
      </c>
      <c r="E18" s="68">
        <v>0.38709677419354838</v>
      </c>
      <c r="F18" s="68">
        <v>0.19354838709677419</v>
      </c>
      <c r="G18" s="68">
        <v>3.2258064516129031E-2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0.4</v>
      </c>
      <c r="E19" s="70">
        <v>0.56000000000000005</v>
      </c>
      <c r="F19" s="70">
        <v>0</v>
      </c>
      <c r="G19" s="70">
        <v>0</v>
      </c>
      <c r="H19" s="71">
        <v>0.04</v>
      </c>
      <c r="I19" s="41"/>
    </row>
    <row r="20" spans="2:9" x14ac:dyDescent="0.25">
      <c r="B20" s="221"/>
      <c r="C20" s="60" t="s">
        <v>531</v>
      </c>
      <c r="D20" s="70">
        <v>0</v>
      </c>
      <c r="E20" s="70">
        <v>0.53846153846153844</v>
      </c>
      <c r="F20" s="70">
        <v>0.46153846153846156</v>
      </c>
      <c r="G20" s="70">
        <v>0</v>
      </c>
      <c r="H20" s="71">
        <v>0</v>
      </c>
      <c r="I20" s="41"/>
    </row>
    <row r="21" spans="2:9" x14ac:dyDescent="0.25">
      <c r="B21" s="221"/>
      <c r="C21" s="60" t="s">
        <v>27</v>
      </c>
      <c r="D21" s="70">
        <v>0.13333333333333333</v>
      </c>
      <c r="E21" s="70">
        <v>0.73333333333333328</v>
      </c>
      <c r="F21" s="70">
        <v>0.13333333333333333</v>
      </c>
      <c r="G21" s="70">
        <v>0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0.35714285714285715</v>
      </c>
      <c r="E22" s="70">
        <v>0.5714285714285714</v>
      </c>
      <c r="F22" s="70">
        <v>7.1428571428571425E-2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0.2</v>
      </c>
      <c r="E23" s="70">
        <v>0.6</v>
      </c>
      <c r="F23" s="70">
        <v>0.2</v>
      </c>
      <c r="G23" s="70">
        <v>0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0.1111111111111111</v>
      </c>
      <c r="E24" s="70">
        <v>0.55555555555555558</v>
      </c>
      <c r="F24" s="70">
        <v>0.22222222222222221</v>
      </c>
      <c r="G24" s="70">
        <v>0.1111111111111111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0.33333333333333331</v>
      </c>
      <c r="E25" s="70">
        <v>0.6</v>
      </c>
      <c r="F25" s="70">
        <v>0</v>
      </c>
      <c r="G25" s="70">
        <v>6.6666666666666666E-2</v>
      </c>
      <c r="H25" s="71">
        <v>0</v>
      </c>
      <c r="I25" s="41"/>
    </row>
    <row r="26" spans="2:9" x14ac:dyDescent="0.25">
      <c r="B26" s="221"/>
      <c r="C26" s="60" t="s">
        <v>30</v>
      </c>
      <c r="D26" s="70">
        <v>0.38</v>
      </c>
      <c r="E26" s="70">
        <v>0.57999999999999996</v>
      </c>
      <c r="F26" s="70">
        <v>0.04</v>
      </c>
      <c r="G26" s="70">
        <v>0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0.2857142857142857</v>
      </c>
      <c r="E27" s="70">
        <v>0.5714285714285714</v>
      </c>
      <c r="F27" s="70">
        <v>0.14285714285714285</v>
      </c>
      <c r="G27" s="70">
        <v>0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0.27272727272727271</v>
      </c>
      <c r="E28" s="70">
        <v>0.63636363636363635</v>
      </c>
      <c r="F28" s="70">
        <v>9.0909090909090912E-2</v>
      </c>
      <c r="G28" s="70">
        <v>0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0.25</v>
      </c>
      <c r="E29" s="70">
        <v>0.625</v>
      </c>
      <c r="F29" s="70">
        <v>0.125</v>
      </c>
      <c r="G29" s="70">
        <v>0</v>
      </c>
      <c r="H29" s="71">
        <v>0</v>
      </c>
      <c r="I29" s="41"/>
    </row>
    <row r="30" spans="2:9" ht="15" customHeight="1" thickBot="1" x14ac:dyDescent="0.3">
      <c r="B30" s="222"/>
      <c r="C30" s="61" t="s">
        <v>441</v>
      </c>
      <c r="D30" s="72">
        <v>0.25</v>
      </c>
      <c r="E30" s="72">
        <v>0.625</v>
      </c>
      <c r="F30" s="72">
        <v>0.125</v>
      </c>
      <c r="G30" s="72">
        <v>0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2.7777777777777776E-2</v>
      </c>
      <c r="E31" s="64">
        <v>0.30555555555555558</v>
      </c>
      <c r="F31" s="64">
        <v>0.41666666666666669</v>
      </c>
      <c r="G31" s="64">
        <v>0.16666666666666666</v>
      </c>
      <c r="H31" s="65">
        <v>8.3333333333333329E-2</v>
      </c>
      <c r="I31" s="41"/>
    </row>
    <row r="32" spans="2:9" x14ac:dyDescent="0.25">
      <c r="B32" s="224"/>
      <c r="C32" s="141" t="s">
        <v>34</v>
      </c>
      <c r="D32" s="64">
        <v>0</v>
      </c>
      <c r="E32" s="64">
        <v>0.52941176470588236</v>
      </c>
      <c r="F32" s="64">
        <v>0.23529411764705882</v>
      </c>
      <c r="G32" s="64">
        <v>0.23529411764705882</v>
      </c>
      <c r="H32" s="65">
        <v>0</v>
      </c>
      <c r="I32" s="41"/>
    </row>
    <row r="33" spans="2:9" x14ac:dyDescent="0.25">
      <c r="B33" s="224"/>
      <c r="C33" s="141" t="s">
        <v>35</v>
      </c>
      <c r="D33" s="64">
        <v>3.7037037037037035E-2</v>
      </c>
      <c r="E33" s="64">
        <v>0.40740740740740738</v>
      </c>
      <c r="F33" s="64">
        <v>0.40740740740740738</v>
      </c>
      <c r="G33" s="64">
        <v>0.1111111111111111</v>
      </c>
      <c r="H33" s="65">
        <v>3.7037037037037035E-2</v>
      </c>
      <c r="I33" s="41"/>
    </row>
    <row r="34" spans="2:9" x14ac:dyDescent="0.25">
      <c r="B34" s="224"/>
      <c r="C34" s="141" t="s">
        <v>36</v>
      </c>
      <c r="D34" s="64">
        <v>0.26666666666666666</v>
      </c>
      <c r="E34" s="64">
        <v>0.26666666666666666</v>
      </c>
      <c r="F34" s="64">
        <v>0.26666666666666666</v>
      </c>
      <c r="G34" s="64">
        <v>0.2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</v>
      </c>
      <c r="E35" s="64">
        <v>0.625</v>
      </c>
      <c r="F35" s="64">
        <v>0.125</v>
      </c>
      <c r="G35" s="64">
        <v>0.25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7.1428571428571425E-2</v>
      </c>
      <c r="E36" s="64">
        <v>0.5714285714285714</v>
      </c>
      <c r="F36" s="64">
        <v>0.14285714285714285</v>
      </c>
      <c r="G36" s="64">
        <v>0.14285714285714285</v>
      </c>
      <c r="H36" s="65">
        <v>7.1428571428571425E-2</v>
      </c>
      <c r="I36" s="41"/>
    </row>
    <row r="37" spans="2:9" ht="15" customHeight="1" thickBot="1" x14ac:dyDescent="0.3">
      <c r="B37" s="225"/>
      <c r="C37" s="142" t="s">
        <v>38</v>
      </c>
      <c r="D37" s="66">
        <v>0.15151515151515152</v>
      </c>
      <c r="E37" s="66">
        <v>0.51515151515151514</v>
      </c>
      <c r="F37" s="66">
        <v>0.24242424242424243</v>
      </c>
      <c r="G37" s="66">
        <v>9.0909090909090912E-2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</v>
      </c>
      <c r="E38" s="68">
        <v>0.5</v>
      </c>
      <c r="F38" s="68">
        <v>0.25</v>
      </c>
      <c r="G38" s="68">
        <v>0.125</v>
      </c>
      <c r="H38" s="69">
        <v>0.125</v>
      </c>
      <c r="I38" s="41"/>
    </row>
    <row r="39" spans="2:9" x14ac:dyDescent="0.25">
      <c r="B39" s="221"/>
      <c r="C39" s="93" t="s">
        <v>534</v>
      </c>
      <c r="D39" s="70">
        <v>0.2</v>
      </c>
      <c r="E39" s="70">
        <v>0.4</v>
      </c>
      <c r="F39" s="70">
        <v>0.2</v>
      </c>
      <c r="G39" s="70">
        <v>0.2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0.1111111111111111</v>
      </c>
      <c r="E40" s="72">
        <v>0.1111111111111111</v>
      </c>
      <c r="F40" s="72">
        <v>0.22222222222222221</v>
      </c>
      <c r="G40" s="72">
        <v>0.33333333333333331</v>
      </c>
      <c r="H40" s="73">
        <v>0.22222222222222221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0.5714285714285714</v>
      </c>
      <c r="E41" s="82">
        <v>0.42857142857142855</v>
      </c>
      <c r="F41" s="82">
        <v>0</v>
      </c>
      <c r="G41" s="82">
        <v>0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</v>
      </c>
      <c r="E42" s="64">
        <v>0.7142857142857143</v>
      </c>
      <c r="F42" s="64">
        <v>0.2857142857142857</v>
      </c>
      <c r="G42" s="64">
        <v>0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0.1111111111111111</v>
      </c>
      <c r="E43" s="64">
        <v>0.44444444444444442</v>
      </c>
      <c r="F43" s="64">
        <v>0.22222222222222221</v>
      </c>
      <c r="G43" s="64">
        <v>0.22222222222222221</v>
      </c>
      <c r="H43" s="65">
        <v>0</v>
      </c>
      <c r="I43" s="41"/>
    </row>
    <row r="44" spans="2:9" x14ac:dyDescent="0.25">
      <c r="B44" s="224"/>
      <c r="C44" s="145" t="s">
        <v>536</v>
      </c>
      <c r="D44" s="64">
        <v>0</v>
      </c>
      <c r="E44" s="64">
        <v>0.6</v>
      </c>
      <c r="F44" s="64">
        <v>0.4</v>
      </c>
      <c r="G44" s="64">
        <v>0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0.2</v>
      </c>
      <c r="E45" s="64">
        <v>0</v>
      </c>
      <c r="F45" s="82">
        <v>0.8</v>
      </c>
      <c r="G45" s="64">
        <v>0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0.125</v>
      </c>
      <c r="E46" s="64">
        <v>0.75</v>
      </c>
      <c r="F46" s="64">
        <v>0.125</v>
      </c>
      <c r="G46" s="64">
        <v>0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0.14285714285714285</v>
      </c>
      <c r="E47" s="64">
        <v>0.2857142857142857</v>
      </c>
      <c r="F47" s="64">
        <v>0.2857142857142857</v>
      </c>
      <c r="G47" s="64">
        <v>0.14285714285714285</v>
      </c>
      <c r="H47" s="65">
        <v>0.14285714285714285</v>
      </c>
      <c r="I47" s="41"/>
    </row>
    <row r="48" spans="2:9" x14ac:dyDescent="0.25">
      <c r="B48" s="224"/>
      <c r="C48" s="140" t="s">
        <v>538</v>
      </c>
      <c r="D48" s="64">
        <v>0</v>
      </c>
      <c r="E48" s="64">
        <v>0.4</v>
      </c>
      <c r="F48" s="64">
        <v>0.4</v>
      </c>
      <c r="G48" s="64">
        <v>0.2</v>
      </c>
      <c r="H48" s="65">
        <v>0</v>
      </c>
      <c r="I48" s="41"/>
    </row>
    <row r="49" spans="2:9" x14ac:dyDescent="0.25">
      <c r="B49" s="224"/>
      <c r="C49" s="145" t="s">
        <v>468</v>
      </c>
      <c r="D49" s="64">
        <v>0</v>
      </c>
      <c r="E49" s="64">
        <v>0.5</v>
      </c>
      <c r="F49" s="82">
        <v>0.16666666666666666</v>
      </c>
      <c r="G49" s="64">
        <v>0.33333333333333331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0</v>
      </c>
      <c r="E50" s="64">
        <v>0.3125</v>
      </c>
      <c r="F50" s="82">
        <v>0.4375</v>
      </c>
      <c r="G50" s="64">
        <v>0.1875</v>
      </c>
      <c r="H50" s="65">
        <v>6.25E-2</v>
      </c>
      <c r="I50" s="41"/>
    </row>
    <row r="51" spans="2:9" x14ac:dyDescent="0.25">
      <c r="B51" s="224"/>
      <c r="C51" s="145" t="s">
        <v>474</v>
      </c>
      <c r="D51" s="64">
        <v>0</v>
      </c>
      <c r="E51" s="64">
        <v>0.375</v>
      </c>
      <c r="F51" s="82">
        <v>0.25</v>
      </c>
      <c r="G51" s="64">
        <v>0.25</v>
      </c>
      <c r="H51" s="65">
        <v>0.125</v>
      </c>
      <c r="I51" s="41"/>
    </row>
    <row r="52" spans="2:9" x14ac:dyDescent="0.25">
      <c r="B52" s="224"/>
      <c r="C52" s="145" t="s">
        <v>343</v>
      </c>
      <c r="D52" s="64">
        <v>0.16666666666666666</v>
      </c>
      <c r="E52" s="64">
        <v>0.5</v>
      </c>
      <c r="F52" s="82">
        <v>0.16666666666666666</v>
      </c>
      <c r="G52" s="64">
        <v>0</v>
      </c>
      <c r="H52" s="65">
        <v>0.16666666666666666</v>
      </c>
      <c r="I52" s="41"/>
    </row>
    <row r="53" spans="2:9" ht="15.75" thickBot="1" x14ac:dyDescent="0.3">
      <c r="B53" s="225"/>
      <c r="C53" s="145" t="s">
        <v>344</v>
      </c>
      <c r="D53" s="64">
        <v>0</v>
      </c>
      <c r="E53" s="64">
        <v>0.125</v>
      </c>
      <c r="F53" s="82">
        <v>0.375</v>
      </c>
      <c r="G53" s="64">
        <v>0.125</v>
      </c>
      <c r="H53" s="65">
        <v>0.375</v>
      </c>
      <c r="I53" s="41"/>
    </row>
    <row r="54" spans="2:9" x14ac:dyDescent="0.25">
      <c r="B54" s="220" t="s">
        <v>42</v>
      </c>
      <c r="C54" s="94" t="s">
        <v>478</v>
      </c>
      <c r="D54" s="68">
        <v>0.1111111111111111</v>
      </c>
      <c r="E54" s="68">
        <v>0.61111111111111116</v>
      </c>
      <c r="F54" s="68">
        <v>0.27777777777777779</v>
      </c>
      <c r="G54" s="68">
        <v>0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7.6923076923076927E-2</v>
      </c>
      <c r="E55" s="70">
        <v>0.53846153846153844</v>
      </c>
      <c r="F55" s="70">
        <v>7.6923076923076927E-2</v>
      </c>
      <c r="G55" s="70">
        <v>0.15384615384615385</v>
      </c>
      <c r="H55" s="71">
        <v>0.15384615384615385</v>
      </c>
      <c r="I55" s="41"/>
    </row>
    <row r="56" spans="2:9" s="132" customFormat="1" ht="15" customHeight="1" x14ac:dyDescent="0.25">
      <c r="B56" s="221"/>
      <c r="C56" s="93" t="s">
        <v>482</v>
      </c>
      <c r="D56" s="70">
        <v>5.5555555555555552E-2</v>
      </c>
      <c r="E56" s="70">
        <v>0.55555555555555558</v>
      </c>
      <c r="F56" s="70">
        <v>0.22222222222222221</v>
      </c>
      <c r="G56" s="70">
        <v>0.1111111111111111</v>
      </c>
      <c r="H56" s="71">
        <v>5.5555555555555552E-2</v>
      </c>
      <c r="I56" s="137"/>
    </row>
    <row r="57" spans="2:9" x14ac:dyDescent="0.25">
      <c r="B57" s="221"/>
      <c r="C57" s="93" t="s">
        <v>539</v>
      </c>
      <c r="D57" s="70">
        <v>0.22222222222222221</v>
      </c>
      <c r="E57" s="70">
        <v>0.44444444444444442</v>
      </c>
      <c r="F57" s="70">
        <v>0.1111111111111111</v>
      </c>
      <c r="G57" s="70">
        <v>0.1111111111111111</v>
      </c>
      <c r="H57" s="71">
        <v>0.1111111111111111</v>
      </c>
      <c r="I57" s="41"/>
    </row>
    <row r="58" spans="2:9" x14ac:dyDescent="0.25">
      <c r="B58" s="221"/>
      <c r="C58" s="93" t="s">
        <v>485</v>
      </c>
      <c r="D58" s="70">
        <v>8.3333333333333329E-2</v>
      </c>
      <c r="E58" s="70">
        <v>0.5</v>
      </c>
      <c r="F58" s="70">
        <v>0.16666666666666666</v>
      </c>
      <c r="G58" s="70">
        <v>0.16666666666666666</v>
      </c>
      <c r="H58" s="71">
        <v>8.3333333333333329E-2</v>
      </c>
      <c r="I58" s="41"/>
    </row>
    <row r="59" spans="2:9" x14ac:dyDescent="0.25">
      <c r="B59" s="221"/>
      <c r="C59" s="93" t="s">
        <v>488</v>
      </c>
      <c r="D59" s="70">
        <v>0.42857142857142855</v>
      </c>
      <c r="E59" s="70">
        <v>0.2857142857142857</v>
      </c>
      <c r="F59" s="70">
        <v>0.14285714285714285</v>
      </c>
      <c r="G59" s="70">
        <v>0.14285714285714285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0.29166666666666669</v>
      </c>
      <c r="E60" s="70">
        <v>0.5</v>
      </c>
      <c r="F60" s="70">
        <v>0.16666666666666666</v>
      </c>
      <c r="G60" s="70">
        <v>4.1666666666666664E-2</v>
      </c>
      <c r="H60" s="71">
        <v>0</v>
      </c>
      <c r="I60" s="41"/>
    </row>
    <row r="61" spans="2:9" x14ac:dyDescent="0.25">
      <c r="B61" s="221"/>
      <c r="C61" s="93" t="s">
        <v>43</v>
      </c>
      <c r="D61" s="70">
        <v>0.21052631578947367</v>
      </c>
      <c r="E61" s="70">
        <v>0.52631578947368418</v>
      </c>
      <c r="F61" s="70">
        <v>0.15789473684210525</v>
      </c>
      <c r="G61" s="70">
        <v>0.10526315789473684</v>
      </c>
      <c r="H61" s="71">
        <v>0</v>
      </c>
      <c r="I61" s="41"/>
    </row>
    <row r="62" spans="2:9" ht="15.75" thickBot="1" x14ac:dyDescent="0.3">
      <c r="B62" s="222"/>
      <c r="C62" s="91" t="s">
        <v>44</v>
      </c>
      <c r="D62" s="72">
        <v>0.21428571428571427</v>
      </c>
      <c r="E62" s="72">
        <v>0.5714285714285714</v>
      </c>
      <c r="F62" s="72">
        <v>7.1428571428571425E-2</v>
      </c>
      <c r="G62" s="72">
        <v>0.14285714285714285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7.6923076923076927E-2</v>
      </c>
      <c r="F63" s="82">
        <v>0.38461538461538464</v>
      </c>
      <c r="G63" s="82">
        <v>0.53846153846153844</v>
      </c>
      <c r="H63" s="83">
        <v>0</v>
      </c>
      <c r="I63" s="41"/>
    </row>
    <row r="64" spans="2:9" ht="15" customHeight="1" x14ac:dyDescent="0.25">
      <c r="B64" s="224"/>
      <c r="C64" s="140" t="s">
        <v>47</v>
      </c>
      <c r="D64" s="82">
        <v>5.2631578947368418E-2</v>
      </c>
      <c r="E64" s="82">
        <v>0.57894736842105265</v>
      </c>
      <c r="F64" s="82">
        <v>0.15789473684210525</v>
      </c>
      <c r="G64" s="82">
        <v>0.10526315789473684</v>
      </c>
      <c r="H64" s="83">
        <v>0.10526315789473684</v>
      </c>
      <c r="I64" s="41"/>
    </row>
    <row r="65" spans="2:9" ht="15" customHeight="1" x14ac:dyDescent="0.25">
      <c r="B65" s="224"/>
      <c r="C65" s="140" t="s">
        <v>48</v>
      </c>
      <c r="D65" s="82">
        <v>0.13793103448275862</v>
      </c>
      <c r="E65" s="82">
        <v>0.58620689655172409</v>
      </c>
      <c r="F65" s="82">
        <v>0.2413793103448276</v>
      </c>
      <c r="G65" s="82">
        <v>3.4482758620689655E-2</v>
      </c>
      <c r="H65" s="83">
        <v>0</v>
      </c>
      <c r="I65" s="41"/>
    </row>
    <row r="66" spans="2:9" x14ac:dyDescent="0.25">
      <c r="B66" s="224"/>
      <c r="C66" s="140" t="s">
        <v>49</v>
      </c>
      <c r="D66" s="64">
        <v>9.0909090909090912E-2</v>
      </c>
      <c r="E66" s="64">
        <v>0.27272727272727271</v>
      </c>
      <c r="F66" s="64">
        <v>0.54545454545454541</v>
      </c>
      <c r="G66" s="64">
        <v>9.0909090909090912E-2</v>
      </c>
      <c r="H66" s="65">
        <v>0</v>
      </c>
      <c r="I66" s="41"/>
    </row>
    <row r="67" spans="2:9" x14ac:dyDescent="0.25">
      <c r="B67" s="224"/>
      <c r="C67" s="140" t="s">
        <v>119</v>
      </c>
      <c r="D67" s="64">
        <v>0</v>
      </c>
      <c r="E67" s="64">
        <v>0.8</v>
      </c>
      <c r="F67" s="64">
        <v>0.2</v>
      </c>
      <c r="G67" s="64">
        <v>0</v>
      </c>
      <c r="H67" s="65">
        <v>0</v>
      </c>
      <c r="I67" s="41"/>
    </row>
    <row r="68" spans="2:9" ht="15" customHeight="1" x14ac:dyDescent="0.25">
      <c r="B68" s="224"/>
      <c r="C68" s="140" t="s">
        <v>50</v>
      </c>
      <c r="D68" s="64">
        <v>0</v>
      </c>
      <c r="E68" s="64">
        <v>0.29411764705882354</v>
      </c>
      <c r="F68" s="64">
        <v>0.52941176470588236</v>
      </c>
      <c r="G68" s="64">
        <v>0.17647058823529413</v>
      </c>
      <c r="H68" s="65">
        <v>0</v>
      </c>
      <c r="I68" s="41"/>
    </row>
    <row r="69" spans="2:9" x14ac:dyDescent="0.25">
      <c r="B69" s="224"/>
      <c r="C69" s="140" t="s">
        <v>194</v>
      </c>
      <c r="D69" s="64">
        <v>0.2</v>
      </c>
      <c r="E69" s="64">
        <v>0.6</v>
      </c>
      <c r="F69" s="64">
        <v>0.2</v>
      </c>
      <c r="G69" s="64">
        <v>0</v>
      </c>
      <c r="H69" s="65">
        <v>0</v>
      </c>
      <c r="I69" s="41"/>
    </row>
    <row r="70" spans="2:9" x14ac:dyDescent="0.25">
      <c r="B70" s="224"/>
      <c r="C70" s="140" t="s">
        <v>51</v>
      </c>
      <c r="D70" s="64">
        <v>0</v>
      </c>
      <c r="E70" s="64">
        <v>0.40740740740740738</v>
      </c>
      <c r="F70" s="64">
        <v>0.33333333333333331</v>
      </c>
      <c r="G70" s="64">
        <v>0.18518518518518517</v>
      </c>
      <c r="H70" s="65">
        <v>7.407407407407407E-2</v>
      </c>
      <c r="I70" s="41"/>
    </row>
    <row r="71" spans="2:9" ht="15.75" customHeight="1" x14ac:dyDescent="0.25">
      <c r="B71" s="224"/>
      <c r="C71" s="140" t="s">
        <v>52</v>
      </c>
      <c r="D71" s="64">
        <v>9.6774193548387094E-2</v>
      </c>
      <c r="E71" s="64">
        <v>0.45161290322580644</v>
      </c>
      <c r="F71" s="64">
        <v>0.38709677419354838</v>
      </c>
      <c r="G71" s="64">
        <v>6.4516129032258063E-2</v>
      </c>
      <c r="H71" s="65">
        <v>0</v>
      </c>
      <c r="I71" s="41"/>
    </row>
    <row r="72" spans="2:9" ht="15" customHeight="1" thickBot="1" x14ac:dyDescent="0.3">
      <c r="B72" s="225"/>
      <c r="C72" s="142" t="s">
        <v>540</v>
      </c>
      <c r="D72" s="160">
        <v>0</v>
      </c>
      <c r="E72" s="160">
        <v>0</v>
      </c>
      <c r="F72" s="160">
        <v>0</v>
      </c>
      <c r="G72" s="160">
        <v>0.25</v>
      </c>
      <c r="H72" s="118">
        <v>0.75</v>
      </c>
      <c r="I72" s="41"/>
    </row>
    <row r="73" spans="2:9" s="132" customFormat="1" ht="15" customHeight="1" x14ac:dyDescent="0.25">
      <c r="B73" s="220" t="s">
        <v>53</v>
      </c>
      <c r="C73" s="94" t="s">
        <v>54</v>
      </c>
      <c r="D73" s="68">
        <v>0.29411764705882354</v>
      </c>
      <c r="E73" s="68">
        <v>0.52941176470588236</v>
      </c>
      <c r="F73" s="68">
        <v>0.17647058823529413</v>
      </c>
      <c r="G73" s="68">
        <v>0</v>
      </c>
      <c r="H73" s="69">
        <v>0</v>
      </c>
      <c r="I73" s="137"/>
    </row>
    <row r="74" spans="2:9" ht="15" customHeight="1" x14ac:dyDescent="0.25">
      <c r="B74" s="221"/>
      <c r="C74" s="93" t="s">
        <v>508</v>
      </c>
      <c r="D74" s="70">
        <v>0</v>
      </c>
      <c r="E74" s="70">
        <v>0.83333333333333337</v>
      </c>
      <c r="F74" s="70">
        <v>0</v>
      </c>
      <c r="G74" s="70">
        <v>0.16666666666666666</v>
      </c>
      <c r="H74" s="71">
        <v>0</v>
      </c>
      <c r="I74" s="41"/>
    </row>
    <row r="75" spans="2:9" s="132" customFormat="1" ht="15" customHeight="1" x14ac:dyDescent="0.25">
      <c r="B75" s="221"/>
      <c r="C75" s="93" t="s">
        <v>136</v>
      </c>
      <c r="D75" s="70">
        <v>0.41666666666666669</v>
      </c>
      <c r="E75" s="70">
        <v>0.58333333333333337</v>
      </c>
      <c r="F75" s="70">
        <v>0</v>
      </c>
      <c r="G75" s="70">
        <v>0</v>
      </c>
      <c r="H75" s="71">
        <v>0</v>
      </c>
      <c r="I75" s="137"/>
    </row>
    <row r="76" spans="2:9" x14ac:dyDescent="0.25">
      <c r="B76" s="221"/>
      <c r="C76" s="93" t="s">
        <v>541</v>
      </c>
      <c r="D76" s="70">
        <v>0.33333333333333331</v>
      </c>
      <c r="E76" s="70">
        <v>0.66666666666666663</v>
      </c>
      <c r="F76" s="70">
        <v>0</v>
      </c>
      <c r="G76" s="70">
        <v>0</v>
      </c>
      <c r="H76" s="71">
        <v>0</v>
      </c>
      <c r="I76" s="41"/>
    </row>
    <row r="77" spans="2:9" x14ac:dyDescent="0.25">
      <c r="B77" s="221"/>
      <c r="C77" s="93" t="s">
        <v>542</v>
      </c>
      <c r="D77" s="70">
        <v>0.18181818181818182</v>
      </c>
      <c r="E77" s="70">
        <v>0.45454545454545453</v>
      </c>
      <c r="F77" s="70">
        <v>9.0909090909090912E-2</v>
      </c>
      <c r="G77" s="70">
        <v>0.18181818181818182</v>
      </c>
      <c r="H77" s="71">
        <v>9.0909090909090912E-2</v>
      </c>
      <c r="I77" s="41"/>
    </row>
    <row r="78" spans="2:9" s="119" customFormat="1" x14ac:dyDescent="0.25">
      <c r="B78" s="221"/>
      <c r="C78" s="93" t="s">
        <v>246</v>
      </c>
      <c r="D78" s="70">
        <v>0.16666666666666666</v>
      </c>
      <c r="E78" s="70">
        <v>0.83333333333333337</v>
      </c>
      <c r="F78" s="70">
        <v>0</v>
      </c>
      <c r="G78" s="70">
        <v>0</v>
      </c>
      <c r="H78" s="71">
        <v>0</v>
      </c>
    </row>
    <row r="79" spans="2:9" x14ac:dyDescent="0.25">
      <c r="B79" s="221"/>
      <c r="C79" s="93" t="s">
        <v>543</v>
      </c>
      <c r="D79" s="70">
        <v>0.16666666666666666</v>
      </c>
      <c r="E79" s="70">
        <v>0.5</v>
      </c>
      <c r="F79" s="70">
        <v>0.33333333333333331</v>
      </c>
      <c r="G79" s="70">
        <v>0</v>
      </c>
      <c r="H79" s="71">
        <v>0</v>
      </c>
    </row>
    <row r="80" spans="2:9" x14ac:dyDescent="0.25">
      <c r="B80" s="221"/>
      <c r="C80" s="93" t="s">
        <v>544</v>
      </c>
      <c r="D80" s="70">
        <v>0.42857142857142855</v>
      </c>
      <c r="E80" s="70">
        <v>0.42857142857142855</v>
      </c>
      <c r="F80" s="70">
        <v>0.14285714285714285</v>
      </c>
      <c r="G80" s="70">
        <v>0</v>
      </c>
      <c r="H80" s="71">
        <v>0</v>
      </c>
    </row>
    <row r="81" spans="2:8" x14ac:dyDescent="0.25">
      <c r="B81" s="221"/>
      <c r="C81" s="93" t="s">
        <v>55</v>
      </c>
      <c r="D81" s="70">
        <v>0.13333333333333333</v>
      </c>
      <c r="E81" s="70">
        <v>0.6</v>
      </c>
      <c r="F81" s="70">
        <v>0.13333333333333333</v>
      </c>
      <c r="G81" s="70">
        <v>0.13333333333333333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0.14285714285714285</v>
      </c>
      <c r="E82" s="72">
        <v>0.2857142857142857</v>
      </c>
      <c r="F82" s="72">
        <v>0.42857142857142855</v>
      </c>
      <c r="G82" s="72">
        <v>0</v>
      </c>
      <c r="H82" s="73">
        <v>0.14285714285714285</v>
      </c>
    </row>
    <row r="83" spans="2:8" x14ac:dyDescent="0.25">
      <c r="B83" s="58" t="s">
        <v>152</v>
      </c>
    </row>
    <row r="84" spans="2:8" x14ac:dyDescent="0.25">
      <c r="B84" s="54" t="s">
        <v>193</v>
      </c>
    </row>
    <row r="98" spans="4:8" x14ac:dyDescent="0.25">
      <c r="D98" s="57"/>
      <c r="E98" s="57"/>
      <c r="F98" s="57"/>
      <c r="G98" s="57"/>
      <c r="H98" s="57"/>
    </row>
    <row r="100" spans="4:8" x14ac:dyDescent="0.25">
      <c r="D100" s="57"/>
      <c r="E100" s="57"/>
      <c r="F100" s="57"/>
      <c r="G100" s="57"/>
      <c r="H100" s="57"/>
    </row>
    <row r="102" spans="4:8" x14ac:dyDescent="0.25">
      <c r="D102" s="57"/>
      <c r="E102" s="57"/>
      <c r="F102" s="57"/>
      <c r="G102" s="57"/>
      <c r="H102" s="57"/>
    </row>
    <row r="104" spans="4:8" x14ac:dyDescent="0.25">
      <c r="D104" s="57"/>
      <c r="E104" s="57"/>
      <c r="F104" s="57"/>
      <c r="G104" s="57"/>
      <c r="H104" s="57"/>
    </row>
    <row r="106" spans="4:8" x14ac:dyDescent="0.25">
      <c r="D106" s="57"/>
      <c r="E106" s="57"/>
      <c r="F106" s="57"/>
      <c r="G106" s="57"/>
      <c r="H106" s="57"/>
    </row>
    <row r="108" spans="4:8" x14ac:dyDescent="0.25">
      <c r="D108" s="57"/>
      <c r="E108" s="57"/>
      <c r="F108" s="57"/>
      <c r="G108" s="57"/>
      <c r="H108" s="57"/>
    </row>
    <row r="110" spans="4:8" x14ac:dyDescent="0.25">
      <c r="D110" s="57"/>
      <c r="E110" s="57"/>
      <c r="F110" s="57"/>
      <c r="G110" s="57"/>
      <c r="H110" s="57"/>
    </row>
    <row r="112" spans="4:8" x14ac:dyDescent="0.25">
      <c r="D112" s="57"/>
      <c r="E112" s="57"/>
      <c r="F112" s="57"/>
      <c r="G112" s="57"/>
      <c r="H112" s="57"/>
    </row>
    <row r="114" spans="4:8" x14ac:dyDescent="0.25">
      <c r="D114" s="57"/>
      <c r="E114" s="57"/>
      <c r="F114" s="57"/>
      <c r="G114" s="57"/>
      <c r="H114" s="57"/>
    </row>
    <row r="116" spans="4:8" x14ac:dyDescent="0.25">
      <c r="D116" s="57"/>
      <c r="E116" s="57"/>
      <c r="F116" s="57"/>
      <c r="G116" s="57"/>
      <c r="H116" s="57"/>
    </row>
    <row r="118" spans="4:8" x14ac:dyDescent="0.25">
      <c r="D118" s="57"/>
      <c r="E118" s="57"/>
      <c r="F118" s="57"/>
      <c r="G118" s="57"/>
      <c r="H118" s="57"/>
    </row>
    <row r="120" spans="4:8" x14ac:dyDescent="0.25">
      <c r="D120" s="57"/>
      <c r="E120" s="57"/>
      <c r="F120" s="57"/>
      <c r="G120" s="57"/>
      <c r="H120" s="57"/>
    </row>
    <row r="122" spans="4:8" x14ac:dyDescent="0.25">
      <c r="D122" s="57"/>
      <c r="E122" s="57"/>
      <c r="F122" s="57"/>
      <c r="G122" s="57"/>
      <c r="H122" s="57"/>
    </row>
    <row r="124" spans="4:8" x14ac:dyDescent="0.25">
      <c r="D124" s="57"/>
      <c r="E124" s="57"/>
      <c r="F124" s="57"/>
      <c r="G124" s="57"/>
      <c r="H124" s="57"/>
    </row>
    <row r="126" spans="4:8" x14ac:dyDescent="0.25">
      <c r="D126" s="57"/>
      <c r="E126" s="57"/>
      <c r="F126" s="57"/>
      <c r="G126" s="57"/>
      <c r="H126" s="57"/>
    </row>
    <row r="128" spans="4:8" x14ac:dyDescent="0.25">
      <c r="D128" s="57"/>
      <c r="E128" s="57"/>
      <c r="F128" s="57"/>
      <c r="G128" s="57"/>
      <c r="H128" s="57"/>
    </row>
    <row r="130" spans="4:8" x14ac:dyDescent="0.25">
      <c r="D130" s="57"/>
      <c r="E130" s="57"/>
      <c r="F130" s="57"/>
      <c r="G130" s="57"/>
      <c r="H130" s="57"/>
    </row>
    <row r="132" spans="4:8" x14ac:dyDescent="0.25">
      <c r="D132" s="57"/>
      <c r="E132" s="57"/>
      <c r="F132" s="57"/>
      <c r="G132" s="57"/>
      <c r="H132" s="57"/>
    </row>
    <row r="134" spans="4:8" x14ac:dyDescent="0.25">
      <c r="D134" s="57"/>
      <c r="E134" s="57"/>
      <c r="F134" s="57"/>
      <c r="G134" s="57"/>
      <c r="H134" s="57"/>
    </row>
    <row r="136" spans="4:8" x14ac:dyDescent="0.25">
      <c r="D136" s="57"/>
      <c r="E136" s="57"/>
      <c r="F136" s="57"/>
      <c r="G136" s="57"/>
      <c r="H136" s="57"/>
    </row>
    <row r="138" spans="4:8" x14ac:dyDescent="0.25">
      <c r="D138" s="57"/>
      <c r="E138" s="57"/>
      <c r="F138" s="57"/>
      <c r="G138" s="57"/>
      <c r="H138" s="57"/>
    </row>
    <row r="140" spans="4:8" x14ac:dyDescent="0.25">
      <c r="D140" s="57"/>
      <c r="E140" s="57"/>
      <c r="F140" s="57"/>
      <c r="G140" s="57"/>
      <c r="H140" s="57"/>
    </row>
    <row r="142" spans="4:8" x14ac:dyDescent="0.25">
      <c r="D142" s="57"/>
      <c r="E142" s="57"/>
      <c r="F142" s="57"/>
      <c r="G142" s="57"/>
      <c r="H142" s="57"/>
    </row>
    <row r="144" spans="4:8" x14ac:dyDescent="0.25">
      <c r="D144" s="57"/>
      <c r="E144" s="57"/>
      <c r="F144" s="57"/>
      <c r="G144" s="57"/>
      <c r="H144" s="57"/>
    </row>
    <row r="146" spans="4:8" x14ac:dyDescent="0.25">
      <c r="D146" s="57"/>
      <c r="E146" s="57"/>
      <c r="F146" s="57"/>
      <c r="G146" s="57"/>
      <c r="H146" s="57"/>
    </row>
    <row r="148" spans="4:8" x14ac:dyDescent="0.25">
      <c r="D148" s="57"/>
      <c r="E148" s="57"/>
      <c r="F148" s="57"/>
      <c r="G148" s="57"/>
      <c r="H148" s="57"/>
    </row>
    <row r="150" spans="4:8" x14ac:dyDescent="0.25">
      <c r="D150" s="57"/>
      <c r="E150" s="57"/>
      <c r="F150" s="57"/>
      <c r="G150" s="57"/>
      <c r="H150" s="57"/>
    </row>
    <row r="152" spans="4:8" x14ac:dyDescent="0.25">
      <c r="D152" s="57"/>
      <c r="E152" s="57"/>
      <c r="F152" s="57"/>
      <c r="G152" s="57"/>
      <c r="H152" s="57"/>
    </row>
    <row r="154" spans="4:8" x14ac:dyDescent="0.25">
      <c r="D154" s="57"/>
      <c r="E154" s="57"/>
      <c r="F154" s="57"/>
      <c r="G154" s="57"/>
      <c r="H154" s="57"/>
    </row>
    <row r="156" spans="4:8" x14ac:dyDescent="0.25">
      <c r="D156" s="57"/>
      <c r="E156" s="57"/>
      <c r="F156" s="57"/>
      <c r="G156" s="57"/>
      <c r="H156" s="57"/>
    </row>
    <row r="158" spans="4:8" x14ac:dyDescent="0.25">
      <c r="D158" s="57"/>
      <c r="E158" s="57"/>
      <c r="F158" s="57"/>
      <c r="G158" s="57"/>
      <c r="H158" s="57"/>
    </row>
    <row r="160" spans="4:8" x14ac:dyDescent="0.25">
      <c r="D160" s="57"/>
      <c r="E160" s="57"/>
      <c r="F160" s="57"/>
      <c r="G160" s="57"/>
      <c r="H160" s="57"/>
    </row>
    <row r="162" spans="4:8" x14ac:dyDescent="0.25">
      <c r="D162" s="57"/>
      <c r="E162" s="57"/>
      <c r="F162" s="57"/>
      <c r="G162" s="57"/>
      <c r="H162" s="57"/>
    </row>
    <row r="164" spans="4:8" x14ac:dyDescent="0.25">
      <c r="D164" s="57"/>
      <c r="E164" s="57"/>
      <c r="F164" s="57"/>
      <c r="G164" s="57"/>
      <c r="H164" s="57"/>
    </row>
    <row r="166" spans="4:8" x14ac:dyDescent="0.25">
      <c r="D166" s="57"/>
      <c r="E166" s="57"/>
      <c r="F166" s="57"/>
      <c r="G166" s="57"/>
      <c r="H166" s="57"/>
    </row>
    <row r="168" spans="4:8" x14ac:dyDescent="0.25">
      <c r="D168" s="57"/>
      <c r="E168" s="57"/>
      <c r="F168" s="57"/>
      <c r="G168" s="57"/>
      <c r="H168" s="57"/>
    </row>
    <row r="170" spans="4:8" x14ac:dyDescent="0.25">
      <c r="D170" s="57"/>
      <c r="E170" s="57"/>
      <c r="F170" s="57"/>
      <c r="G170" s="57"/>
      <c r="H170" s="57"/>
    </row>
    <row r="172" spans="4:8" x14ac:dyDescent="0.25">
      <c r="D172" s="57"/>
      <c r="E172" s="57"/>
      <c r="F172" s="57"/>
      <c r="G172" s="57"/>
      <c r="H172" s="57"/>
    </row>
    <row r="174" spans="4:8" x14ac:dyDescent="0.25">
      <c r="D174" s="57"/>
      <c r="E174" s="57"/>
      <c r="F174" s="57"/>
      <c r="G174" s="57"/>
      <c r="H174" s="57"/>
    </row>
    <row r="176" spans="4:8" x14ac:dyDescent="0.25">
      <c r="D176" s="57"/>
      <c r="E176" s="57"/>
      <c r="F176" s="57"/>
      <c r="G176" s="57"/>
      <c r="H176" s="57"/>
    </row>
    <row r="178" spans="4:8" x14ac:dyDescent="0.25">
      <c r="D178" s="57"/>
      <c r="E178" s="57"/>
      <c r="F178" s="57"/>
      <c r="G178" s="57"/>
      <c r="H178" s="57"/>
    </row>
    <row r="180" spans="4:8" x14ac:dyDescent="0.25">
      <c r="D180" s="57"/>
      <c r="E180" s="57"/>
      <c r="F180" s="57"/>
      <c r="G180" s="57"/>
      <c r="H180" s="57"/>
    </row>
    <row r="182" spans="4:8" x14ac:dyDescent="0.25">
      <c r="D182" s="57"/>
      <c r="E182" s="57"/>
      <c r="F182" s="57"/>
      <c r="G182" s="57"/>
      <c r="H182" s="57"/>
    </row>
    <row r="184" spans="4:8" x14ac:dyDescent="0.25">
      <c r="D184" s="57"/>
      <c r="E184" s="57"/>
      <c r="F184" s="57"/>
      <c r="G184" s="57"/>
      <c r="H184" s="57"/>
    </row>
    <row r="186" spans="4:8" x14ac:dyDescent="0.25">
      <c r="D186" s="57"/>
      <c r="E186" s="57"/>
      <c r="F186" s="57"/>
      <c r="G186" s="57"/>
      <c r="H186" s="57"/>
    </row>
    <row r="188" spans="4:8" x14ac:dyDescent="0.25">
      <c r="D188" s="57"/>
      <c r="E188" s="57"/>
      <c r="F188" s="57"/>
      <c r="G188" s="57"/>
      <c r="H188" s="57"/>
    </row>
    <row r="190" spans="4:8" x14ac:dyDescent="0.25">
      <c r="D190" s="57"/>
      <c r="E190" s="57"/>
      <c r="F190" s="57"/>
      <c r="G190" s="57"/>
      <c r="H190" s="57"/>
    </row>
    <row r="192" spans="4:8" x14ac:dyDescent="0.25">
      <c r="D192" s="57"/>
      <c r="E192" s="57"/>
      <c r="F192" s="57"/>
      <c r="G192" s="57"/>
      <c r="H192" s="57"/>
    </row>
    <row r="194" spans="4:8" x14ac:dyDescent="0.25">
      <c r="D194" s="57"/>
      <c r="E194" s="57"/>
      <c r="F194" s="57"/>
      <c r="G194" s="57"/>
      <c r="H194" s="57"/>
    </row>
    <row r="196" spans="4:8" x14ac:dyDescent="0.25">
      <c r="D196" s="57"/>
      <c r="E196" s="57"/>
      <c r="F196" s="57"/>
      <c r="G196" s="57"/>
      <c r="H196" s="57"/>
    </row>
    <row r="198" spans="4:8" x14ac:dyDescent="0.25">
      <c r="D198" s="57"/>
      <c r="E198" s="57"/>
      <c r="F198" s="57"/>
      <c r="G198" s="57"/>
      <c r="H198" s="57"/>
    </row>
    <row r="200" spans="4:8" x14ac:dyDescent="0.25">
      <c r="D200" s="57"/>
      <c r="E200" s="57"/>
      <c r="F200" s="57"/>
      <c r="G200" s="57"/>
      <c r="H200" s="57"/>
    </row>
    <row r="202" spans="4:8" x14ac:dyDescent="0.25">
      <c r="D202" s="57"/>
      <c r="E202" s="57"/>
      <c r="F202" s="57"/>
      <c r="G202" s="57"/>
      <c r="H202" s="57"/>
    </row>
    <row r="204" spans="4:8" x14ac:dyDescent="0.25">
      <c r="D204" s="57"/>
      <c r="E204" s="57"/>
      <c r="F204" s="57"/>
      <c r="G204" s="57"/>
      <c r="H204" s="57"/>
    </row>
    <row r="206" spans="4:8" x14ac:dyDescent="0.25">
      <c r="D206" s="57"/>
      <c r="E206" s="57"/>
      <c r="F206" s="57"/>
      <c r="G206" s="57"/>
      <c r="H206" s="57"/>
    </row>
    <row r="208" spans="4:8" x14ac:dyDescent="0.25">
      <c r="D208" s="57"/>
      <c r="E208" s="57"/>
      <c r="F208" s="57"/>
      <c r="G208" s="57"/>
      <c r="H208" s="57"/>
    </row>
    <row r="210" spans="4:8" x14ac:dyDescent="0.25">
      <c r="D210" s="57"/>
      <c r="E210" s="57"/>
      <c r="F210" s="57"/>
      <c r="G210" s="57"/>
      <c r="H210" s="57"/>
    </row>
    <row r="212" spans="4:8" x14ac:dyDescent="0.25">
      <c r="D212" s="57"/>
      <c r="E212" s="57"/>
      <c r="F212" s="57"/>
      <c r="G212" s="57"/>
      <c r="H212" s="57"/>
    </row>
    <row r="214" spans="4:8" x14ac:dyDescent="0.25">
      <c r="D214" s="57"/>
      <c r="E214" s="57"/>
      <c r="F214" s="57"/>
      <c r="G214" s="57"/>
      <c r="H214" s="57"/>
    </row>
  </sheetData>
  <mergeCells count="14">
    <mergeCell ref="B38:B40"/>
    <mergeCell ref="B41:B53"/>
    <mergeCell ref="B54:B62"/>
    <mergeCell ref="B63:B72"/>
    <mergeCell ref="B73:B82"/>
    <mergeCell ref="B6:B17"/>
    <mergeCell ref="B18:B30"/>
    <mergeCell ref="B31:B37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Y105"/>
  <sheetViews>
    <sheetView topLeftCell="A44" zoomScale="84" zoomScaleNormal="90" workbookViewId="0">
      <selection activeCell="A55" sqref="A55:L83"/>
    </sheetView>
  </sheetViews>
  <sheetFormatPr defaultColWidth="8.85546875" defaultRowHeight="15" x14ac:dyDescent="0.25"/>
  <cols>
    <col min="2" max="2" width="33.42578125" bestFit="1" customWidth="1"/>
    <col min="3" max="3" width="10.28515625" style="132" customWidth="1"/>
    <col min="4" max="4" width="9.140625" style="95"/>
    <col min="5" max="7" width="9.140625" customWidth="1"/>
    <col min="8" max="8" width="10.85546875" style="132" customWidth="1"/>
    <col min="13" max="13" width="13" customWidth="1"/>
    <col min="15" max="15" width="10.7109375" customWidth="1"/>
    <col min="16" max="16" width="12.42578125" bestFit="1" customWidth="1"/>
    <col min="18" max="18" width="39.42578125" bestFit="1" customWidth="1"/>
    <col min="19" max="19" width="6.85546875" customWidth="1"/>
  </cols>
  <sheetData>
    <row r="1" spans="1:16" x14ac:dyDescent="0.25">
      <c r="A1" s="80" t="s">
        <v>210</v>
      </c>
    </row>
    <row r="3" spans="1:16" ht="15.75" x14ac:dyDescent="0.25">
      <c r="A3" s="7"/>
      <c r="B3" s="7"/>
      <c r="D3" s="226" t="s">
        <v>10</v>
      </c>
      <c r="E3" s="226"/>
      <c r="F3" s="226"/>
      <c r="G3" s="226"/>
      <c r="H3" s="226"/>
      <c r="I3" s="226"/>
      <c r="J3" s="226"/>
      <c r="K3" s="226"/>
      <c r="L3" s="226"/>
    </row>
    <row r="4" spans="1:16" ht="15.75" thickBot="1" x14ac:dyDescent="0.3">
      <c r="A4" s="7"/>
      <c r="B4" s="7"/>
      <c r="E4" s="7"/>
      <c r="F4" s="7"/>
      <c r="G4" s="7"/>
      <c r="I4" s="7"/>
      <c r="J4" s="7"/>
      <c r="K4" s="7"/>
      <c r="L4" s="7"/>
    </row>
    <row r="5" spans="1:16" ht="15.75" thickBot="1" x14ac:dyDescent="0.3">
      <c r="A5" s="7"/>
      <c r="B5" s="132"/>
      <c r="C5" s="227" t="s">
        <v>11</v>
      </c>
      <c r="D5" s="228"/>
      <c r="E5" s="228"/>
      <c r="F5" s="228"/>
      <c r="G5" s="229"/>
      <c r="H5" s="227" t="s">
        <v>12</v>
      </c>
      <c r="I5" s="228"/>
      <c r="J5" s="228"/>
      <c r="K5" s="228"/>
      <c r="L5" s="229"/>
    </row>
    <row r="6" spans="1:16" ht="15.75" thickBot="1" x14ac:dyDescent="0.3">
      <c r="A6" s="7"/>
      <c r="B6" s="8"/>
      <c r="C6" s="104">
        <v>2020</v>
      </c>
      <c r="D6" s="105">
        <v>2019</v>
      </c>
      <c r="E6" s="105">
        <v>2018</v>
      </c>
      <c r="F6" s="105">
        <v>2017</v>
      </c>
      <c r="G6" s="105">
        <v>2016</v>
      </c>
      <c r="H6" s="172">
        <v>2020</v>
      </c>
      <c r="I6" s="105">
        <v>2019</v>
      </c>
      <c r="J6" s="105">
        <v>2018</v>
      </c>
      <c r="K6" s="105">
        <v>2017</v>
      </c>
      <c r="L6" s="162">
        <v>2016</v>
      </c>
    </row>
    <row r="7" spans="1:16" ht="15" customHeight="1" x14ac:dyDescent="0.25">
      <c r="A7" s="223" t="s">
        <v>13</v>
      </c>
      <c r="B7" s="132" t="s">
        <v>14</v>
      </c>
      <c r="C7" s="181">
        <v>75.47198726564163</v>
      </c>
      <c r="D7" s="90">
        <v>71.105226718540422</v>
      </c>
      <c r="E7" s="90">
        <v>62.12</v>
      </c>
      <c r="F7" s="90">
        <v>61.77</v>
      </c>
      <c r="G7" s="21">
        <v>68.55</v>
      </c>
      <c r="H7" s="28" t="s">
        <v>545</v>
      </c>
      <c r="I7" s="192" t="s">
        <v>428</v>
      </c>
      <c r="J7" s="90" t="s">
        <v>397</v>
      </c>
      <c r="K7" s="28" t="s">
        <v>247</v>
      </c>
      <c r="L7" s="149" t="s">
        <v>56</v>
      </c>
      <c r="P7" s="92"/>
    </row>
    <row r="8" spans="1:16" x14ac:dyDescent="0.25">
      <c r="A8" s="224"/>
      <c r="B8" s="132" t="s">
        <v>15</v>
      </c>
      <c r="C8" s="182">
        <v>77.941682733363052</v>
      </c>
      <c r="D8" s="92">
        <v>77.471376618760118</v>
      </c>
      <c r="E8" s="92">
        <v>78.09</v>
      </c>
      <c r="F8" s="92">
        <v>74.010000000000005</v>
      </c>
      <c r="G8" s="22">
        <v>74.150000000000006</v>
      </c>
      <c r="H8" s="27" t="s">
        <v>546</v>
      </c>
      <c r="I8" s="169" t="s">
        <v>429</v>
      </c>
      <c r="J8" s="92" t="s">
        <v>349</v>
      </c>
      <c r="K8" s="27" t="s">
        <v>248</v>
      </c>
      <c r="L8" s="15" t="s">
        <v>57</v>
      </c>
    </row>
    <row r="9" spans="1:16" x14ac:dyDescent="0.25">
      <c r="A9" s="224"/>
      <c r="B9" s="132" t="s">
        <v>16</v>
      </c>
      <c r="C9" s="182">
        <v>69.608126342419467</v>
      </c>
      <c r="D9" s="92">
        <v>68.014429333609911</v>
      </c>
      <c r="E9" s="92">
        <v>81.78</v>
      </c>
      <c r="F9" s="92">
        <v>74.5</v>
      </c>
      <c r="G9" s="22">
        <v>89.05</v>
      </c>
      <c r="H9" s="27" t="s">
        <v>547</v>
      </c>
      <c r="I9" s="169" t="s">
        <v>430</v>
      </c>
      <c r="J9" s="92" t="s">
        <v>382</v>
      </c>
      <c r="K9" s="27" t="s">
        <v>249</v>
      </c>
      <c r="L9" s="15" t="s">
        <v>58</v>
      </c>
    </row>
    <row r="10" spans="1:16" x14ac:dyDescent="0.25">
      <c r="A10" s="224"/>
      <c r="B10" s="132" t="s">
        <v>529</v>
      </c>
      <c r="C10" s="182">
        <v>71.421383930130688</v>
      </c>
      <c r="D10" s="92">
        <v>53.646575535956735</v>
      </c>
      <c r="E10" s="92">
        <v>73.42</v>
      </c>
      <c r="F10" s="92">
        <v>68.87</v>
      </c>
      <c r="G10" s="22">
        <v>69.45</v>
      </c>
      <c r="H10" s="27" t="s">
        <v>548</v>
      </c>
      <c r="I10" s="169" t="s">
        <v>431</v>
      </c>
      <c r="J10" s="92" t="s">
        <v>353</v>
      </c>
      <c r="K10" s="27" t="s">
        <v>250</v>
      </c>
      <c r="L10" s="15" t="s">
        <v>59</v>
      </c>
    </row>
    <row r="11" spans="1:16" x14ac:dyDescent="0.25">
      <c r="A11" s="224"/>
      <c r="B11" s="132" t="s">
        <v>17</v>
      </c>
      <c r="C11" s="182">
        <v>85.172089305060823</v>
      </c>
      <c r="D11" s="92">
        <v>71.732296073652051</v>
      </c>
      <c r="E11" s="92">
        <v>82.14</v>
      </c>
      <c r="F11" s="92">
        <v>80.58</v>
      </c>
      <c r="G11" s="22">
        <v>78.94</v>
      </c>
      <c r="H11" s="27" t="s">
        <v>549</v>
      </c>
      <c r="I11" s="169" t="s">
        <v>432</v>
      </c>
      <c r="J11" s="92" t="s">
        <v>351</v>
      </c>
      <c r="K11" s="27" t="s">
        <v>251</v>
      </c>
      <c r="L11" s="15" t="s">
        <v>60</v>
      </c>
    </row>
    <row r="12" spans="1:16" x14ac:dyDescent="0.25">
      <c r="A12" s="224"/>
      <c r="B12" s="132" t="s">
        <v>18</v>
      </c>
      <c r="C12" s="182">
        <v>65.098471218355016</v>
      </c>
      <c r="D12" s="92">
        <v>67.929123425486893</v>
      </c>
      <c r="E12" s="92">
        <v>82.46</v>
      </c>
      <c r="F12" s="92">
        <v>73.2</v>
      </c>
      <c r="G12" s="22">
        <v>75.77</v>
      </c>
      <c r="H12" s="27" t="s">
        <v>550</v>
      </c>
      <c r="I12" s="169" t="s">
        <v>433</v>
      </c>
      <c r="J12" s="92" t="s">
        <v>354</v>
      </c>
      <c r="K12" s="27" t="s">
        <v>252</v>
      </c>
      <c r="L12" s="15" t="s">
        <v>61</v>
      </c>
      <c r="N12" s="141"/>
    </row>
    <row r="13" spans="1:16" x14ac:dyDescent="0.25">
      <c r="A13" s="224"/>
      <c r="B13" s="132" t="s">
        <v>530</v>
      </c>
      <c r="C13" s="182">
        <v>51.562971367758692</v>
      </c>
      <c r="D13" s="92">
        <v>61.014952565886944</v>
      </c>
      <c r="E13" s="92">
        <v>59.38</v>
      </c>
      <c r="F13" s="92">
        <v>60.41</v>
      </c>
      <c r="G13" s="22">
        <v>66.8</v>
      </c>
      <c r="H13" s="27" t="s">
        <v>551</v>
      </c>
      <c r="I13" s="169" t="s">
        <v>434</v>
      </c>
      <c r="J13" s="92" t="s">
        <v>401</v>
      </c>
      <c r="K13" s="27" t="s">
        <v>253</v>
      </c>
      <c r="L13" s="15" t="s">
        <v>62</v>
      </c>
    </row>
    <row r="14" spans="1:16" x14ac:dyDescent="0.25">
      <c r="A14" s="224"/>
      <c r="B14" s="132" t="s">
        <v>19</v>
      </c>
      <c r="C14" s="182">
        <v>68.931753076708944</v>
      </c>
      <c r="D14" s="92">
        <v>73.241454198132985</v>
      </c>
      <c r="E14" s="92">
        <v>80.59</v>
      </c>
      <c r="F14" s="92">
        <v>70.58</v>
      </c>
      <c r="G14" s="22">
        <v>72.52</v>
      </c>
      <c r="H14" s="27" t="s">
        <v>552</v>
      </c>
      <c r="I14" s="169" t="s">
        <v>435</v>
      </c>
      <c r="J14" s="92" t="s">
        <v>366</v>
      </c>
      <c r="K14" s="27" t="s">
        <v>254</v>
      </c>
      <c r="L14" s="15" t="s">
        <v>63</v>
      </c>
    </row>
    <row r="15" spans="1:16" x14ac:dyDescent="0.25">
      <c r="A15" s="224"/>
      <c r="B15" s="132" t="s">
        <v>20</v>
      </c>
      <c r="C15" s="182">
        <v>76.430332576044975</v>
      </c>
      <c r="D15" s="92">
        <v>79.286698246547672</v>
      </c>
      <c r="E15" s="92">
        <v>78.069999999999993</v>
      </c>
      <c r="F15" s="92">
        <v>82.15</v>
      </c>
      <c r="G15" s="22">
        <v>78.650000000000006</v>
      </c>
      <c r="H15" s="27" t="s">
        <v>553</v>
      </c>
      <c r="I15" s="169" t="s">
        <v>436</v>
      </c>
      <c r="J15" s="92" t="s">
        <v>363</v>
      </c>
      <c r="K15" s="27" t="s">
        <v>255</v>
      </c>
      <c r="L15" s="15" t="s">
        <v>64</v>
      </c>
    </row>
    <row r="16" spans="1:16" x14ac:dyDescent="0.25">
      <c r="A16" s="224"/>
      <c r="B16" s="132" t="s">
        <v>21</v>
      </c>
      <c r="C16" s="182">
        <v>85.973919857043782</v>
      </c>
      <c r="D16" s="92">
        <v>77.490278630793</v>
      </c>
      <c r="E16" s="92">
        <v>88.38</v>
      </c>
      <c r="F16" s="92">
        <v>83.08</v>
      </c>
      <c r="G16" s="22">
        <v>85.02</v>
      </c>
      <c r="H16" s="27" t="s">
        <v>554</v>
      </c>
      <c r="I16" s="169" t="s">
        <v>437</v>
      </c>
      <c r="J16" s="92" t="s">
        <v>418</v>
      </c>
      <c r="K16" s="27" t="s">
        <v>256</v>
      </c>
      <c r="L16" s="15" t="s">
        <v>65</v>
      </c>
    </row>
    <row r="17" spans="1:18" x14ac:dyDescent="0.25">
      <c r="A17" s="224"/>
      <c r="B17" s="132" t="s">
        <v>22</v>
      </c>
      <c r="C17" s="182">
        <v>89.384355751702515</v>
      </c>
      <c r="D17" s="92">
        <v>81.751816691237934</v>
      </c>
      <c r="E17" s="92">
        <v>90</v>
      </c>
      <c r="F17" s="92">
        <v>87.18</v>
      </c>
      <c r="G17" s="22">
        <v>89.91</v>
      </c>
      <c r="H17" s="27" t="s">
        <v>555</v>
      </c>
      <c r="I17" s="169" t="s">
        <v>438</v>
      </c>
      <c r="J17" s="92" t="s">
        <v>416</v>
      </c>
      <c r="K17" s="27" t="s">
        <v>257</v>
      </c>
      <c r="L17" s="15" t="s">
        <v>66</v>
      </c>
    </row>
    <row r="18" spans="1:18" ht="15.75" thickBot="1" x14ac:dyDescent="0.3">
      <c r="A18" s="225"/>
      <c r="B18" s="132" t="s">
        <v>23</v>
      </c>
      <c r="C18" s="183">
        <v>77.297924348238936</v>
      </c>
      <c r="D18" s="96">
        <v>75.56138485689506</v>
      </c>
      <c r="E18" s="96">
        <v>83.35</v>
      </c>
      <c r="F18" s="96">
        <v>79.67</v>
      </c>
      <c r="G18" s="23">
        <v>79.61</v>
      </c>
      <c r="H18" s="29" t="s">
        <v>556</v>
      </c>
      <c r="I18" s="175" t="s">
        <v>439</v>
      </c>
      <c r="J18" s="96" t="s">
        <v>348</v>
      </c>
      <c r="K18" s="29" t="s">
        <v>258</v>
      </c>
      <c r="L18" s="16" t="s">
        <v>67</v>
      </c>
    </row>
    <row r="19" spans="1:18" ht="15" customHeight="1" x14ac:dyDescent="0.25">
      <c r="A19" s="220" t="s">
        <v>24</v>
      </c>
      <c r="B19" s="166" t="s">
        <v>25</v>
      </c>
      <c r="C19" s="184">
        <v>88.058959749492629</v>
      </c>
      <c r="D19" s="97">
        <v>84.172317374478098</v>
      </c>
      <c r="E19" s="97">
        <v>86.08</v>
      </c>
      <c r="F19" s="97">
        <v>80.739999999999995</v>
      </c>
      <c r="G19" s="24">
        <v>80.27</v>
      </c>
      <c r="H19" s="33" t="s">
        <v>557</v>
      </c>
      <c r="I19" s="170" t="s">
        <v>442</v>
      </c>
      <c r="J19" s="193" t="s">
        <v>376</v>
      </c>
      <c r="K19" s="31" t="s">
        <v>259</v>
      </c>
      <c r="L19" s="17" t="s">
        <v>68</v>
      </c>
    </row>
    <row r="20" spans="1:18" ht="15" customHeight="1" x14ac:dyDescent="0.25">
      <c r="A20" s="221"/>
      <c r="B20" s="167" t="s">
        <v>26</v>
      </c>
      <c r="C20" s="185">
        <v>90.453783441807616</v>
      </c>
      <c r="D20" s="98">
        <v>82.433650063637941</v>
      </c>
      <c r="E20" s="98">
        <v>83.94</v>
      </c>
      <c r="F20" s="98">
        <v>81.11</v>
      </c>
      <c r="G20" s="25">
        <v>84.91</v>
      </c>
      <c r="H20" s="34" t="s">
        <v>558</v>
      </c>
      <c r="I20" s="150" t="s">
        <v>443</v>
      </c>
      <c r="J20" s="164" t="s">
        <v>367</v>
      </c>
      <c r="K20" s="30" t="s">
        <v>260</v>
      </c>
      <c r="L20" s="18" t="s">
        <v>69</v>
      </c>
    </row>
    <row r="21" spans="1:18" ht="15" customHeight="1" x14ac:dyDescent="0.25">
      <c r="A21" s="221"/>
      <c r="B21" s="167" t="s">
        <v>531</v>
      </c>
      <c r="C21" s="185">
        <v>55.469320842704576</v>
      </c>
      <c r="D21" s="98">
        <v>46.438063037600472</v>
      </c>
      <c r="E21" s="98">
        <v>56.59</v>
      </c>
      <c r="F21" s="98">
        <v>56.84</v>
      </c>
      <c r="G21" s="25">
        <v>67.81</v>
      </c>
      <c r="H21" s="34" t="s">
        <v>559</v>
      </c>
      <c r="I21" s="150" t="s">
        <v>444</v>
      </c>
      <c r="J21" s="164" t="s">
        <v>380</v>
      </c>
      <c r="K21" s="30" t="s">
        <v>261</v>
      </c>
      <c r="L21" s="18" t="s">
        <v>70</v>
      </c>
    </row>
    <row r="22" spans="1:18" ht="15" customHeight="1" x14ac:dyDescent="0.25">
      <c r="A22" s="221"/>
      <c r="B22" s="167" t="s">
        <v>27</v>
      </c>
      <c r="C22" s="185">
        <v>79.824260298475821</v>
      </c>
      <c r="D22" s="98">
        <v>68.462275046549877</v>
      </c>
      <c r="E22" s="98">
        <v>69.28</v>
      </c>
      <c r="F22" s="98">
        <v>71.38</v>
      </c>
      <c r="G22" s="25">
        <v>68.849999999999994</v>
      </c>
      <c r="H22" s="34" t="s">
        <v>560</v>
      </c>
      <c r="I22" s="150" t="s">
        <v>445</v>
      </c>
      <c r="J22" s="164" t="s">
        <v>364</v>
      </c>
      <c r="K22" s="30" t="s">
        <v>262</v>
      </c>
      <c r="L22" s="18" t="s">
        <v>71</v>
      </c>
    </row>
    <row r="23" spans="1:18" ht="15" customHeight="1" x14ac:dyDescent="0.25">
      <c r="A23" s="221"/>
      <c r="B23" s="167" t="s">
        <v>28</v>
      </c>
      <c r="C23" s="185">
        <v>85</v>
      </c>
      <c r="D23" s="98">
        <v>82.781726258141106</v>
      </c>
      <c r="E23" s="98">
        <v>79.89</v>
      </c>
      <c r="F23" s="98">
        <v>70.12</v>
      </c>
      <c r="G23" s="25">
        <v>81.34</v>
      </c>
      <c r="H23" s="34" t="s">
        <v>561</v>
      </c>
      <c r="I23" s="150" t="s">
        <v>446</v>
      </c>
      <c r="J23" s="164" t="s">
        <v>369</v>
      </c>
      <c r="K23" s="30" t="s">
        <v>263</v>
      </c>
      <c r="L23" s="18" t="s">
        <v>72</v>
      </c>
    </row>
    <row r="24" spans="1:18" ht="15" customHeight="1" x14ac:dyDescent="0.25">
      <c r="A24" s="221"/>
      <c r="B24" s="167" t="s">
        <v>532</v>
      </c>
      <c r="C24" s="185">
        <v>50.905259581451681</v>
      </c>
      <c r="D24" s="98" t="s">
        <v>151</v>
      </c>
      <c r="E24" s="98">
        <v>70.7</v>
      </c>
      <c r="F24" s="98">
        <v>75.67</v>
      </c>
      <c r="G24" s="25">
        <v>74.38</v>
      </c>
      <c r="H24" s="34" t="s">
        <v>562</v>
      </c>
      <c r="I24" s="150" t="s">
        <v>151</v>
      </c>
      <c r="J24" s="164" t="s">
        <v>347</v>
      </c>
      <c r="K24" s="30" t="s">
        <v>264</v>
      </c>
      <c r="L24" s="18" t="s">
        <v>73</v>
      </c>
    </row>
    <row r="25" spans="1:18" ht="15" customHeight="1" x14ac:dyDescent="0.25">
      <c r="A25" s="221"/>
      <c r="B25" s="167" t="s">
        <v>244</v>
      </c>
      <c r="C25" s="185">
        <v>59.285518523022134</v>
      </c>
      <c r="D25" s="98">
        <v>61.52</v>
      </c>
      <c r="E25" s="98">
        <v>70.41</v>
      </c>
      <c r="F25" s="98">
        <v>68.89</v>
      </c>
      <c r="G25" s="25">
        <v>74.180000000000007</v>
      </c>
      <c r="H25" s="34" t="s">
        <v>563</v>
      </c>
      <c r="I25" s="150" t="s">
        <v>447</v>
      </c>
      <c r="J25" s="164" t="s">
        <v>421</v>
      </c>
      <c r="K25" s="30" t="s">
        <v>265</v>
      </c>
      <c r="L25" s="18" t="s">
        <v>74</v>
      </c>
    </row>
    <row r="26" spans="1:18" ht="15" customHeight="1" x14ac:dyDescent="0.25">
      <c r="A26" s="221"/>
      <c r="B26" s="167" t="s">
        <v>29</v>
      </c>
      <c r="C26" s="185">
        <v>70.507830262955082</v>
      </c>
      <c r="D26" s="98">
        <v>61.87</v>
      </c>
      <c r="E26" s="98">
        <v>72.5</v>
      </c>
      <c r="F26" s="98">
        <v>65.900000000000006</v>
      </c>
      <c r="G26" s="25">
        <v>71.16</v>
      </c>
      <c r="H26" s="34" t="s">
        <v>564</v>
      </c>
      <c r="I26" s="150" t="s">
        <v>448</v>
      </c>
      <c r="J26" s="164" t="s">
        <v>372</v>
      </c>
      <c r="K26" s="30" t="s">
        <v>266</v>
      </c>
      <c r="L26" s="18" t="s">
        <v>75</v>
      </c>
      <c r="R26" s="132"/>
    </row>
    <row r="27" spans="1:18" ht="15" customHeight="1" x14ac:dyDescent="0.25">
      <c r="A27" s="221"/>
      <c r="B27" s="167" t="s">
        <v>30</v>
      </c>
      <c r="C27" s="185">
        <v>91.054441586264559</v>
      </c>
      <c r="D27" s="98">
        <v>87.54</v>
      </c>
      <c r="E27" s="98">
        <v>92.99</v>
      </c>
      <c r="F27" s="98">
        <v>85.45</v>
      </c>
      <c r="G27" s="25">
        <v>87.48</v>
      </c>
      <c r="H27" s="34" t="s">
        <v>565</v>
      </c>
      <c r="I27" s="150" t="s">
        <v>449</v>
      </c>
      <c r="J27" s="164" t="s">
        <v>355</v>
      </c>
      <c r="K27" s="30" t="s">
        <v>267</v>
      </c>
      <c r="L27" s="18" t="s">
        <v>76</v>
      </c>
      <c r="R27" s="132"/>
    </row>
    <row r="28" spans="1:18" ht="15" customHeight="1" x14ac:dyDescent="0.25">
      <c r="A28" s="221"/>
      <c r="B28" s="167" t="s">
        <v>533</v>
      </c>
      <c r="C28" s="185">
        <v>79.238824803448125</v>
      </c>
      <c r="D28" s="98">
        <v>54.89</v>
      </c>
      <c r="E28" s="98">
        <v>73.98</v>
      </c>
      <c r="F28" s="98">
        <v>66.38</v>
      </c>
      <c r="G28" s="25">
        <v>75.03</v>
      </c>
      <c r="H28" s="34" t="s">
        <v>566</v>
      </c>
      <c r="I28" s="150" t="s">
        <v>450</v>
      </c>
      <c r="J28" s="164" t="s">
        <v>420</v>
      </c>
      <c r="K28" s="30" t="s">
        <v>268</v>
      </c>
      <c r="L28" s="18" t="s">
        <v>77</v>
      </c>
      <c r="R28" s="132"/>
    </row>
    <row r="29" spans="1:18" ht="15" customHeight="1" x14ac:dyDescent="0.25">
      <c r="A29" s="221"/>
      <c r="B29" s="167" t="s">
        <v>31</v>
      </c>
      <c r="C29" s="185">
        <v>73.413849529333106</v>
      </c>
      <c r="D29" s="98">
        <v>80.510000000000005</v>
      </c>
      <c r="E29" s="98">
        <v>84.29</v>
      </c>
      <c r="F29" s="98">
        <v>78.19</v>
      </c>
      <c r="G29" s="25">
        <v>81.39</v>
      </c>
      <c r="H29" s="34" t="s">
        <v>567</v>
      </c>
      <c r="I29" s="150" t="s">
        <v>451</v>
      </c>
      <c r="J29" s="164" t="s">
        <v>425</v>
      </c>
      <c r="K29" s="30" t="s">
        <v>269</v>
      </c>
      <c r="L29" s="18" t="s">
        <v>78</v>
      </c>
      <c r="R29" s="132"/>
    </row>
    <row r="30" spans="1:18" ht="15.95" customHeight="1" x14ac:dyDescent="0.25">
      <c r="A30" s="221"/>
      <c r="B30" s="167" t="s">
        <v>440</v>
      </c>
      <c r="C30" s="185">
        <v>65.369939974911873</v>
      </c>
      <c r="D30" s="98">
        <v>51.551315108292961</v>
      </c>
      <c r="E30" s="98">
        <v>52.93</v>
      </c>
      <c r="F30" s="98">
        <v>49.88</v>
      </c>
      <c r="G30" s="157">
        <v>48.58</v>
      </c>
      <c r="H30" s="34" t="s">
        <v>568</v>
      </c>
      <c r="I30" s="150" t="s">
        <v>452</v>
      </c>
      <c r="J30" s="164" t="s">
        <v>384</v>
      </c>
      <c r="K30" s="30" t="s">
        <v>270</v>
      </c>
      <c r="L30" s="18" t="s">
        <v>79</v>
      </c>
      <c r="R30" s="132"/>
    </row>
    <row r="31" spans="1:18" ht="15" customHeight="1" thickBot="1" x14ac:dyDescent="0.3">
      <c r="A31" s="222"/>
      <c r="B31" s="168" t="s">
        <v>441</v>
      </c>
      <c r="C31" s="176">
        <v>72.81756600492443</v>
      </c>
      <c r="D31" s="99">
        <v>71.407006739011649</v>
      </c>
      <c r="E31" s="99">
        <v>74.45</v>
      </c>
      <c r="F31" s="99">
        <v>58.35</v>
      </c>
      <c r="G31" s="158">
        <v>75.260000000000005</v>
      </c>
      <c r="H31" s="35" t="s">
        <v>569</v>
      </c>
      <c r="I31" s="151" t="s">
        <v>453</v>
      </c>
      <c r="J31" s="194" t="s">
        <v>357</v>
      </c>
      <c r="K31" s="151" t="s">
        <v>271</v>
      </c>
      <c r="L31" s="152" t="s">
        <v>80</v>
      </c>
      <c r="R31" s="132"/>
    </row>
    <row r="32" spans="1:18" x14ac:dyDescent="0.25">
      <c r="A32" s="223" t="s">
        <v>32</v>
      </c>
      <c r="B32" s="138" t="s">
        <v>33</v>
      </c>
      <c r="C32" s="36">
        <v>72.636826742179295</v>
      </c>
      <c r="D32" s="100">
        <v>62.78240818603679</v>
      </c>
      <c r="E32" s="100">
        <v>65.56</v>
      </c>
      <c r="F32" s="100">
        <v>62.31</v>
      </c>
      <c r="G32" s="189">
        <v>61.84</v>
      </c>
      <c r="H32" s="165" t="s">
        <v>570</v>
      </c>
      <c r="I32" s="171" t="s">
        <v>454</v>
      </c>
      <c r="J32" s="100" t="s">
        <v>350</v>
      </c>
      <c r="K32" s="28" t="s">
        <v>272</v>
      </c>
      <c r="L32" s="195" t="s">
        <v>81</v>
      </c>
    </row>
    <row r="33" spans="1:25" x14ac:dyDescent="0.25">
      <c r="A33" s="224"/>
      <c r="B33" s="140" t="s">
        <v>34</v>
      </c>
      <c r="C33" s="37">
        <v>77.273130934518164</v>
      </c>
      <c r="D33" s="101">
        <v>81.431548887315188</v>
      </c>
      <c r="E33" s="101">
        <v>75.930000000000007</v>
      </c>
      <c r="F33" s="101">
        <v>70.47</v>
      </c>
      <c r="G33" s="178">
        <v>77.61</v>
      </c>
      <c r="H33" s="190" t="s">
        <v>571</v>
      </c>
      <c r="I33" s="147" t="s">
        <v>455</v>
      </c>
      <c r="J33" s="101" t="s">
        <v>402</v>
      </c>
      <c r="K33" s="27" t="s">
        <v>273</v>
      </c>
      <c r="L33" s="196" t="s">
        <v>82</v>
      </c>
    </row>
    <row r="34" spans="1:25" x14ac:dyDescent="0.25">
      <c r="A34" s="224"/>
      <c r="B34" s="140" t="s">
        <v>35</v>
      </c>
      <c r="C34" s="37">
        <v>78.00315677970805</v>
      </c>
      <c r="D34" s="101">
        <v>79.33377312456858</v>
      </c>
      <c r="E34" s="101">
        <v>81.67</v>
      </c>
      <c r="F34" s="101">
        <v>80.53</v>
      </c>
      <c r="G34" s="178">
        <v>81.400000000000006</v>
      </c>
      <c r="H34" s="190" t="s">
        <v>572</v>
      </c>
      <c r="I34" s="147" t="s">
        <v>456</v>
      </c>
      <c r="J34" s="101" t="s">
        <v>361</v>
      </c>
      <c r="K34" s="27" t="s">
        <v>274</v>
      </c>
      <c r="L34" s="196" t="s">
        <v>83</v>
      </c>
    </row>
    <row r="35" spans="1:25" x14ac:dyDescent="0.25">
      <c r="A35" s="224"/>
      <c r="B35" s="140" t="s">
        <v>36</v>
      </c>
      <c r="C35" s="37">
        <v>85.637807502975519</v>
      </c>
      <c r="D35" s="101">
        <v>83.312777848784123</v>
      </c>
      <c r="E35" s="101">
        <v>75.459999999999994</v>
      </c>
      <c r="F35" s="101">
        <v>79.3</v>
      </c>
      <c r="G35" s="178">
        <v>81.03</v>
      </c>
      <c r="H35" s="190" t="s">
        <v>573</v>
      </c>
      <c r="I35" s="147" t="s">
        <v>457</v>
      </c>
      <c r="J35" s="101" t="s">
        <v>356</v>
      </c>
      <c r="K35" s="27" t="s">
        <v>275</v>
      </c>
      <c r="L35" s="196" t="s">
        <v>84</v>
      </c>
    </row>
    <row r="36" spans="1:25" x14ac:dyDescent="0.25">
      <c r="A36" s="224"/>
      <c r="B36" s="140" t="s">
        <v>341</v>
      </c>
      <c r="C36" s="37">
        <v>55.458122497076474</v>
      </c>
      <c r="D36" s="101">
        <v>75.695165186831431</v>
      </c>
      <c r="E36" s="101">
        <v>60.31</v>
      </c>
      <c r="F36" s="101">
        <v>61.69</v>
      </c>
      <c r="G36" s="178">
        <v>64.27</v>
      </c>
      <c r="H36" s="190" t="s">
        <v>574</v>
      </c>
      <c r="I36" s="147" t="s">
        <v>458</v>
      </c>
      <c r="J36" s="101" t="s">
        <v>398</v>
      </c>
      <c r="K36" s="27" t="s">
        <v>276</v>
      </c>
      <c r="L36" s="196" t="s">
        <v>85</v>
      </c>
    </row>
    <row r="37" spans="1:25" x14ac:dyDescent="0.25">
      <c r="A37" s="224"/>
      <c r="B37" s="140" t="s">
        <v>37</v>
      </c>
      <c r="C37" s="37">
        <v>58.816630256592276</v>
      </c>
      <c r="D37" s="101">
        <v>64.265043535740404</v>
      </c>
      <c r="E37" s="101">
        <v>60.74</v>
      </c>
      <c r="F37" s="101">
        <v>51.82</v>
      </c>
      <c r="G37" s="178">
        <v>63.96</v>
      </c>
      <c r="H37" s="190" t="s">
        <v>575</v>
      </c>
      <c r="I37" s="147" t="s">
        <v>459</v>
      </c>
      <c r="J37" s="101" t="s">
        <v>399</v>
      </c>
      <c r="K37" s="27" t="s">
        <v>277</v>
      </c>
      <c r="L37" s="196" t="s">
        <v>86</v>
      </c>
    </row>
    <row r="38" spans="1:25" ht="15.75" customHeight="1" thickBot="1" x14ac:dyDescent="0.3">
      <c r="A38" s="225"/>
      <c r="B38" s="142" t="s">
        <v>38</v>
      </c>
      <c r="C38" s="38">
        <v>88.818463430252336</v>
      </c>
      <c r="D38" s="102">
        <v>92.452119933555196</v>
      </c>
      <c r="E38" s="102">
        <v>91.47</v>
      </c>
      <c r="F38" s="102">
        <v>83.56</v>
      </c>
      <c r="G38" s="179">
        <v>88.88</v>
      </c>
      <c r="H38" s="191" t="s">
        <v>576</v>
      </c>
      <c r="I38" s="156" t="s">
        <v>460</v>
      </c>
      <c r="J38" s="102" t="s">
        <v>365</v>
      </c>
      <c r="K38" s="29" t="s">
        <v>278</v>
      </c>
      <c r="L38" s="197" t="s">
        <v>87</v>
      </c>
    </row>
    <row r="39" spans="1:25" x14ac:dyDescent="0.25">
      <c r="A39" s="220" t="s">
        <v>39</v>
      </c>
      <c r="B39" s="94" t="s">
        <v>516</v>
      </c>
      <c r="C39" s="33">
        <v>44.32</v>
      </c>
      <c r="D39" s="97">
        <v>73.094056625130278</v>
      </c>
      <c r="E39" s="97">
        <v>63.1</v>
      </c>
      <c r="F39" s="97">
        <v>66.84</v>
      </c>
      <c r="G39" s="159">
        <v>50.16</v>
      </c>
      <c r="H39" s="33" t="s">
        <v>577</v>
      </c>
      <c r="I39" s="170" t="s">
        <v>461</v>
      </c>
      <c r="J39" s="97" t="s">
        <v>370</v>
      </c>
      <c r="K39" s="31" t="s">
        <v>280</v>
      </c>
      <c r="L39" s="153" t="s">
        <v>89</v>
      </c>
    </row>
    <row r="40" spans="1:25" x14ac:dyDescent="0.25">
      <c r="A40" s="221"/>
      <c r="B40" s="93" t="s">
        <v>534</v>
      </c>
      <c r="C40" s="34">
        <v>56.12</v>
      </c>
      <c r="D40" s="98">
        <v>64.586903943371595</v>
      </c>
      <c r="E40" s="98">
        <v>66.47</v>
      </c>
      <c r="F40" s="98">
        <v>60.51</v>
      </c>
      <c r="G40" s="157">
        <v>57.47</v>
      </c>
      <c r="H40" s="34" t="s">
        <v>578</v>
      </c>
      <c r="I40" s="150" t="s">
        <v>462</v>
      </c>
      <c r="J40" s="98" t="s">
        <v>368</v>
      </c>
      <c r="K40" s="30" t="s">
        <v>281</v>
      </c>
      <c r="L40" s="154" t="s">
        <v>91</v>
      </c>
    </row>
    <row r="41" spans="1:25" ht="21.95" customHeight="1" thickBot="1" x14ac:dyDescent="0.3">
      <c r="A41" s="222"/>
      <c r="B41" s="91" t="s">
        <v>517</v>
      </c>
      <c r="C41" s="35">
        <v>54.67</v>
      </c>
      <c r="D41" s="99">
        <v>58.8390313809535</v>
      </c>
      <c r="E41" s="99">
        <v>66.319999999999993</v>
      </c>
      <c r="F41" s="99">
        <v>63.91</v>
      </c>
      <c r="G41" s="158">
        <v>63.48</v>
      </c>
      <c r="H41" s="35" t="s">
        <v>579</v>
      </c>
      <c r="I41" s="151" t="s">
        <v>463</v>
      </c>
      <c r="J41" s="99" t="s">
        <v>371</v>
      </c>
      <c r="K41" s="32" t="s">
        <v>282</v>
      </c>
      <c r="L41" s="155" t="s">
        <v>92</v>
      </c>
    </row>
    <row r="42" spans="1:25" s="132" customFormat="1" ht="15" customHeight="1" x14ac:dyDescent="0.25">
      <c r="A42" s="223" t="s">
        <v>40</v>
      </c>
      <c r="B42" s="13" t="s">
        <v>245</v>
      </c>
      <c r="C42" s="36">
        <v>81.480676190395201</v>
      </c>
      <c r="D42" s="100">
        <v>63.390439168906916</v>
      </c>
      <c r="E42" s="100">
        <v>71.66</v>
      </c>
      <c r="F42" s="100">
        <v>63.14</v>
      </c>
      <c r="G42" s="189">
        <v>77.62</v>
      </c>
      <c r="H42" s="36" t="s">
        <v>580</v>
      </c>
      <c r="I42" s="171" t="s">
        <v>469</v>
      </c>
      <c r="J42" s="28" t="s">
        <v>374</v>
      </c>
      <c r="K42" s="28" t="s">
        <v>283</v>
      </c>
      <c r="L42" s="195" t="s">
        <v>94</v>
      </c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x14ac:dyDescent="0.25">
      <c r="A43" s="224"/>
      <c r="B43" s="124" t="s">
        <v>535</v>
      </c>
      <c r="C43" s="37">
        <v>59.68195875547481</v>
      </c>
      <c r="D43" s="101">
        <v>61.193409561241353</v>
      </c>
      <c r="E43" s="101" t="s">
        <v>151</v>
      </c>
      <c r="F43" s="101">
        <v>52.64</v>
      </c>
      <c r="G43" s="178">
        <v>68.180000000000007</v>
      </c>
      <c r="H43" s="37" t="s">
        <v>581</v>
      </c>
      <c r="I43" s="147" t="s">
        <v>470</v>
      </c>
      <c r="J43" s="27" t="s">
        <v>151</v>
      </c>
      <c r="K43" s="147" t="s">
        <v>284</v>
      </c>
      <c r="L43" s="180" t="s">
        <v>95</v>
      </c>
    </row>
    <row r="44" spans="1:25" s="132" customFormat="1" x14ac:dyDescent="0.25">
      <c r="A44" s="224"/>
      <c r="B44" s="124" t="s">
        <v>342</v>
      </c>
      <c r="C44" s="37">
        <v>58.121736394912297</v>
      </c>
      <c r="D44" s="101">
        <v>39.199619246639109</v>
      </c>
      <c r="E44" s="101">
        <v>54.92</v>
      </c>
      <c r="F44" s="101">
        <v>61.51</v>
      </c>
      <c r="G44" s="178">
        <v>72.8</v>
      </c>
      <c r="H44" s="37" t="s">
        <v>582</v>
      </c>
      <c r="I44" s="147" t="s">
        <v>471</v>
      </c>
      <c r="J44" s="27" t="s">
        <v>394</v>
      </c>
      <c r="K44" s="27" t="s">
        <v>285</v>
      </c>
      <c r="L44" s="196" t="s">
        <v>96</v>
      </c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x14ac:dyDescent="0.25">
      <c r="A45" s="224"/>
      <c r="B45" s="124" t="s">
        <v>536</v>
      </c>
      <c r="C45" s="37">
        <v>71.848919118927583</v>
      </c>
      <c r="D45" s="101" t="s">
        <v>151</v>
      </c>
      <c r="E45" s="101">
        <v>54.91</v>
      </c>
      <c r="F45" s="101">
        <v>72.13</v>
      </c>
      <c r="G45" s="22">
        <v>75.56</v>
      </c>
      <c r="H45" s="37" t="s">
        <v>583</v>
      </c>
      <c r="I45" s="147" t="s">
        <v>151</v>
      </c>
      <c r="J45" s="27" t="s">
        <v>410</v>
      </c>
      <c r="K45" s="27" t="s">
        <v>287</v>
      </c>
      <c r="L45" s="15" t="s">
        <v>98</v>
      </c>
    </row>
    <row r="46" spans="1:25" x14ac:dyDescent="0.25">
      <c r="A46" s="224"/>
      <c r="B46" s="124" t="s">
        <v>466</v>
      </c>
      <c r="C46" s="37">
        <v>65.922267001264956</v>
      </c>
      <c r="D46" s="101">
        <v>76.640589874313207</v>
      </c>
      <c r="E46" s="101" t="s">
        <v>151</v>
      </c>
      <c r="F46" s="101" t="s">
        <v>151</v>
      </c>
      <c r="G46" s="178" t="s">
        <v>151</v>
      </c>
      <c r="H46" s="37" t="s">
        <v>584</v>
      </c>
      <c r="I46" s="147" t="s">
        <v>464</v>
      </c>
      <c r="J46" s="101" t="s">
        <v>151</v>
      </c>
      <c r="K46" s="27" t="s">
        <v>151</v>
      </c>
      <c r="L46" s="196" t="s">
        <v>151</v>
      </c>
      <c r="O46" s="141"/>
    </row>
    <row r="47" spans="1:25" x14ac:dyDescent="0.25">
      <c r="A47" s="224"/>
      <c r="B47" s="124" t="s">
        <v>467</v>
      </c>
      <c r="C47" s="37">
        <v>76.271106643240671</v>
      </c>
      <c r="D47" s="101">
        <v>39.534851450383293</v>
      </c>
      <c r="E47" s="101">
        <v>62.18</v>
      </c>
      <c r="F47" s="101">
        <v>70.739999999999995</v>
      </c>
      <c r="G47" s="178">
        <v>69.319999999999993</v>
      </c>
      <c r="H47" s="37" t="s">
        <v>585</v>
      </c>
      <c r="I47" s="147" t="s">
        <v>465</v>
      </c>
      <c r="J47" s="101" t="s">
        <v>408</v>
      </c>
      <c r="K47" s="27" t="s">
        <v>290</v>
      </c>
      <c r="L47" s="196" t="s">
        <v>101</v>
      </c>
      <c r="O47" s="141"/>
    </row>
    <row r="48" spans="1:25" x14ac:dyDescent="0.25">
      <c r="A48" s="224"/>
      <c r="B48" s="124" t="s">
        <v>537</v>
      </c>
      <c r="C48" s="37">
        <v>63.385041388607632</v>
      </c>
      <c r="D48" s="103" t="s">
        <v>151</v>
      </c>
      <c r="E48" s="103" t="s">
        <v>151</v>
      </c>
      <c r="F48" s="103" t="s">
        <v>151</v>
      </c>
      <c r="G48" s="198" t="s">
        <v>151</v>
      </c>
      <c r="H48" s="37" t="s">
        <v>586</v>
      </c>
      <c r="I48" s="103" t="s">
        <v>151</v>
      </c>
      <c r="J48" s="103" t="s">
        <v>151</v>
      </c>
      <c r="K48" s="103" t="s">
        <v>151</v>
      </c>
      <c r="L48" s="198" t="s">
        <v>151</v>
      </c>
    </row>
    <row r="49" spans="1:25" x14ac:dyDescent="0.25">
      <c r="A49" s="224"/>
      <c r="B49" s="124" t="s">
        <v>538</v>
      </c>
      <c r="C49" s="37">
        <v>61.242616826559413</v>
      </c>
      <c r="D49" s="101" t="s">
        <v>151</v>
      </c>
      <c r="E49" s="101" t="s">
        <v>151</v>
      </c>
      <c r="F49" s="101">
        <v>30.78</v>
      </c>
      <c r="G49" s="22">
        <v>41.87</v>
      </c>
      <c r="H49" s="37" t="s">
        <v>587</v>
      </c>
      <c r="I49" s="147" t="s">
        <v>151</v>
      </c>
      <c r="J49" s="27" t="s">
        <v>151</v>
      </c>
      <c r="K49" s="27" t="s">
        <v>292</v>
      </c>
      <c r="L49" s="15" t="s">
        <v>102</v>
      </c>
    </row>
    <row r="50" spans="1:25" x14ac:dyDescent="0.25">
      <c r="A50" s="224"/>
      <c r="B50" s="124" t="s">
        <v>468</v>
      </c>
      <c r="C50" s="37">
        <v>59.719194933122893</v>
      </c>
      <c r="D50" s="101">
        <v>58.219575627729526</v>
      </c>
      <c r="E50" s="101">
        <v>56.66</v>
      </c>
      <c r="F50" s="101">
        <v>60.67</v>
      </c>
      <c r="G50" s="178">
        <v>66.11</v>
      </c>
      <c r="H50" s="37" t="s">
        <v>588</v>
      </c>
      <c r="I50" s="147" t="s">
        <v>472</v>
      </c>
      <c r="J50" s="101" t="s">
        <v>385</v>
      </c>
      <c r="K50" s="27" t="s">
        <v>293</v>
      </c>
      <c r="L50" s="196" t="s">
        <v>103</v>
      </c>
    </row>
    <row r="51" spans="1:25" ht="15" customHeight="1" x14ac:dyDescent="0.25">
      <c r="A51" s="224"/>
      <c r="B51" s="124" t="s">
        <v>41</v>
      </c>
      <c r="C51" s="37">
        <v>56.325611422819897</v>
      </c>
      <c r="D51" s="101">
        <v>64.792022610953126</v>
      </c>
      <c r="E51" s="101">
        <v>65.3</v>
      </c>
      <c r="F51" s="101">
        <v>62.06</v>
      </c>
      <c r="G51" s="178">
        <v>53.62</v>
      </c>
      <c r="H51" s="37" t="s">
        <v>589</v>
      </c>
      <c r="I51" s="147" t="s">
        <v>473</v>
      </c>
      <c r="J51" s="101" t="s">
        <v>375</v>
      </c>
      <c r="K51" s="27" t="s">
        <v>294</v>
      </c>
      <c r="L51" s="196" t="s">
        <v>105</v>
      </c>
    </row>
    <row r="52" spans="1:25" x14ac:dyDescent="0.25">
      <c r="A52" s="224"/>
      <c r="B52" s="124" t="s">
        <v>474</v>
      </c>
      <c r="C52" s="37">
        <v>42.076707110988764</v>
      </c>
      <c r="D52" s="101">
        <v>32.818415957094139</v>
      </c>
      <c r="E52" s="101">
        <v>55.04</v>
      </c>
      <c r="F52" s="101">
        <v>46.79</v>
      </c>
      <c r="G52" s="178">
        <v>60.45</v>
      </c>
      <c r="H52" s="37" t="s">
        <v>590</v>
      </c>
      <c r="I52" s="147" t="s">
        <v>475</v>
      </c>
      <c r="J52" s="199" t="s">
        <v>389</v>
      </c>
      <c r="K52" s="27" t="s">
        <v>295</v>
      </c>
      <c r="L52" s="196" t="s">
        <v>106</v>
      </c>
    </row>
    <row r="53" spans="1:25" x14ac:dyDescent="0.25">
      <c r="A53" s="224"/>
      <c r="B53" s="124" t="s">
        <v>343</v>
      </c>
      <c r="C53" s="37">
        <v>60.825360382870741</v>
      </c>
      <c r="D53" s="101">
        <v>37.901455312151015</v>
      </c>
      <c r="E53" s="101">
        <v>63.6</v>
      </c>
      <c r="F53" s="101">
        <v>59.34</v>
      </c>
      <c r="G53" s="178">
        <v>72.78</v>
      </c>
      <c r="H53" s="37" t="s">
        <v>591</v>
      </c>
      <c r="I53" s="147" t="s">
        <v>476</v>
      </c>
      <c r="J53" s="101" t="s">
        <v>352</v>
      </c>
      <c r="K53" s="27" t="s">
        <v>296</v>
      </c>
      <c r="L53" s="196" t="s">
        <v>108</v>
      </c>
    </row>
    <row r="54" spans="1:25" ht="15.75" thickBot="1" x14ac:dyDescent="0.3">
      <c r="A54" s="225"/>
      <c r="B54" s="14" t="s">
        <v>344</v>
      </c>
      <c r="C54" s="38">
        <v>49.519550915762821</v>
      </c>
      <c r="D54" s="102">
        <v>44.811099922449209</v>
      </c>
      <c r="E54" s="102">
        <v>56.57</v>
      </c>
      <c r="F54" s="102">
        <v>54.32</v>
      </c>
      <c r="G54" s="179">
        <v>41.84</v>
      </c>
      <c r="H54" s="38" t="s">
        <v>592</v>
      </c>
      <c r="I54" s="156" t="s">
        <v>477</v>
      </c>
      <c r="J54" s="102" t="s">
        <v>411</v>
      </c>
      <c r="K54" s="29" t="s">
        <v>297</v>
      </c>
      <c r="L54" s="197" t="s">
        <v>109</v>
      </c>
    </row>
    <row r="55" spans="1:25" x14ac:dyDescent="0.25">
      <c r="A55" s="220" t="s">
        <v>42</v>
      </c>
      <c r="B55" s="186" t="s">
        <v>478</v>
      </c>
      <c r="C55" s="33">
        <v>65.489999999999995</v>
      </c>
      <c r="D55" s="97">
        <v>63.934197715368605</v>
      </c>
      <c r="E55" s="97">
        <v>68.39</v>
      </c>
      <c r="F55" s="97">
        <v>53.91</v>
      </c>
      <c r="G55" s="159">
        <v>50.38</v>
      </c>
      <c r="H55" s="33" t="s">
        <v>593</v>
      </c>
      <c r="I55" s="170" t="s">
        <v>479</v>
      </c>
      <c r="J55" s="97" t="s">
        <v>412</v>
      </c>
      <c r="K55" s="31" t="s">
        <v>298</v>
      </c>
      <c r="L55" s="153" t="s">
        <v>110</v>
      </c>
    </row>
    <row r="56" spans="1:25" x14ac:dyDescent="0.25">
      <c r="A56" s="221"/>
      <c r="B56" s="187" t="s">
        <v>480</v>
      </c>
      <c r="C56" s="34">
        <v>40.58</v>
      </c>
      <c r="D56" s="98">
        <v>33.126437421374312</v>
      </c>
      <c r="E56" s="98">
        <v>54.83</v>
      </c>
      <c r="F56" s="98">
        <v>30.54</v>
      </c>
      <c r="G56" s="157">
        <v>31.47</v>
      </c>
      <c r="H56" s="34" t="s">
        <v>594</v>
      </c>
      <c r="I56" s="150" t="s">
        <v>481</v>
      </c>
      <c r="J56" s="98" t="s">
        <v>417</v>
      </c>
      <c r="K56" s="30" t="s">
        <v>299</v>
      </c>
      <c r="L56" s="154" t="s">
        <v>111</v>
      </c>
    </row>
    <row r="57" spans="1:25" s="132" customFormat="1" x14ac:dyDescent="0.25">
      <c r="A57" s="221"/>
      <c r="B57" s="187" t="s">
        <v>482</v>
      </c>
      <c r="C57" s="34">
        <v>63.55</v>
      </c>
      <c r="D57" s="98">
        <v>51.209446340570452</v>
      </c>
      <c r="E57" s="98">
        <v>52.61</v>
      </c>
      <c r="F57" s="98">
        <v>58.57</v>
      </c>
      <c r="G57" s="157">
        <v>24.83</v>
      </c>
      <c r="H57" s="34" t="s">
        <v>595</v>
      </c>
      <c r="I57" s="150" t="s">
        <v>483</v>
      </c>
      <c r="J57" s="98" t="s">
        <v>405</v>
      </c>
      <c r="K57" s="30" t="s">
        <v>300</v>
      </c>
      <c r="L57" s="154" t="s">
        <v>112</v>
      </c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x14ac:dyDescent="0.25">
      <c r="A58" s="221"/>
      <c r="B58" s="187" t="s">
        <v>539</v>
      </c>
      <c r="C58" s="34">
        <v>44.44</v>
      </c>
      <c r="D58" s="98">
        <v>34.476907176565717</v>
      </c>
      <c r="E58" s="98">
        <v>48.7</v>
      </c>
      <c r="F58" s="98">
        <v>46.06</v>
      </c>
      <c r="G58" s="157">
        <v>33.94</v>
      </c>
      <c r="H58" s="34" t="s">
        <v>596</v>
      </c>
      <c r="I58" s="150" t="s">
        <v>484</v>
      </c>
      <c r="J58" s="98" t="s">
        <v>400</v>
      </c>
      <c r="K58" s="30" t="s">
        <v>301</v>
      </c>
      <c r="L58" s="154" t="s">
        <v>113</v>
      </c>
    </row>
    <row r="59" spans="1:25" x14ac:dyDescent="0.25">
      <c r="A59" s="221"/>
      <c r="B59" s="187" t="s">
        <v>485</v>
      </c>
      <c r="C59" s="34">
        <v>48.98</v>
      </c>
      <c r="D59" s="98">
        <v>44.455158266361188</v>
      </c>
      <c r="E59" s="98">
        <v>50.15</v>
      </c>
      <c r="F59" s="98">
        <v>29.29</v>
      </c>
      <c r="G59" s="157">
        <v>35.51</v>
      </c>
      <c r="H59" s="34" t="s">
        <v>597</v>
      </c>
      <c r="I59" s="150" t="s">
        <v>486</v>
      </c>
      <c r="J59" s="98" t="s">
        <v>396</v>
      </c>
      <c r="K59" s="30" t="s">
        <v>302</v>
      </c>
      <c r="L59" s="154" t="s">
        <v>114</v>
      </c>
    </row>
    <row r="60" spans="1:25" x14ac:dyDescent="0.25">
      <c r="A60" s="221"/>
      <c r="B60" s="187" t="s">
        <v>488</v>
      </c>
      <c r="C60" s="34">
        <v>54.79</v>
      </c>
      <c r="D60" s="98">
        <v>44.759889693701183</v>
      </c>
      <c r="E60" s="98" t="s">
        <v>151</v>
      </c>
      <c r="F60" s="98" t="s">
        <v>151</v>
      </c>
      <c r="G60" s="157" t="s">
        <v>151</v>
      </c>
      <c r="H60" s="34" t="s">
        <v>598</v>
      </c>
      <c r="I60" s="150" t="s">
        <v>489</v>
      </c>
      <c r="J60" s="98" t="s">
        <v>151</v>
      </c>
      <c r="K60" s="30" t="s">
        <v>151</v>
      </c>
      <c r="L60" s="154" t="s">
        <v>151</v>
      </c>
    </row>
    <row r="61" spans="1:25" ht="15.95" customHeight="1" x14ac:dyDescent="0.25">
      <c r="A61" s="221"/>
      <c r="B61" s="187" t="s">
        <v>490</v>
      </c>
      <c r="C61" s="34">
        <v>74.69</v>
      </c>
      <c r="D61" s="98">
        <v>67.189106015719787</v>
      </c>
      <c r="E61" s="98">
        <v>54.09</v>
      </c>
      <c r="F61" s="98">
        <v>62.51</v>
      </c>
      <c r="G61" s="157">
        <v>69.25</v>
      </c>
      <c r="H61" s="34" t="s">
        <v>599</v>
      </c>
      <c r="I61" s="150" t="s">
        <v>491</v>
      </c>
      <c r="J61" s="98" t="s">
        <v>378</v>
      </c>
      <c r="K61" s="30" t="s">
        <v>304</v>
      </c>
      <c r="L61" s="154" t="s">
        <v>116</v>
      </c>
    </row>
    <row r="62" spans="1:25" x14ac:dyDescent="0.25">
      <c r="A62" s="221"/>
      <c r="B62" s="187" t="s">
        <v>43</v>
      </c>
      <c r="C62" s="34">
        <v>63.35</v>
      </c>
      <c r="D62" s="98">
        <v>76.20352340334729</v>
      </c>
      <c r="E62" s="98">
        <v>55.9</v>
      </c>
      <c r="F62" s="98">
        <v>63.21</v>
      </c>
      <c r="G62" s="157">
        <v>63.69</v>
      </c>
      <c r="H62" s="34" t="s">
        <v>600</v>
      </c>
      <c r="I62" s="150" t="s">
        <v>492</v>
      </c>
      <c r="J62" s="98" t="s">
        <v>426</v>
      </c>
      <c r="K62" s="30" t="s">
        <v>305</v>
      </c>
      <c r="L62" s="154" t="s">
        <v>117</v>
      </c>
    </row>
    <row r="63" spans="1:25" ht="15.75" thickBot="1" x14ac:dyDescent="0.3">
      <c r="A63" s="222"/>
      <c r="B63" s="188" t="s">
        <v>44</v>
      </c>
      <c r="C63" s="35">
        <v>67.39</v>
      </c>
      <c r="D63" s="99">
        <v>60.490616727550929</v>
      </c>
      <c r="E63" s="99">
        <v>62.46</v>
      </c>
      <c r="F63" s="99">
        <v>60.98</v>
      </c>
      <c r="G63" s="158">
        <v>54.8</v>
      </c>
      <c r="H63" s="35" t="s">
        <v>601</v>
      </c>
      <c r="I63" s="151" t="s">
        <v>518</v>
      </c>
      <c r="J63" s="99" t="s">
        <v>359</v>
      </c>
      <c r="K63" s="32" t="s">
        <v>306</v>
      </c>
      <c r="L63" s="155" t="s">
        <v>118</v>
      </c>
      <c r="N63" s="141"/>
    </row>
    <row r="64" spans="1:25" x14ac:dyDescent="0.25">
      <c r="A64" s="223" t="s">
        <v>45</v>
      </c>
      <c r="B64" s="13" t="s">
        <v>46</v>
      </c>
      <c r="C64" s="36">
        <v>45.163838107712024</v>
      </c>
      <c r="D64" s="100">
        <v>62.361072880318851</v>
      </c>
      <c r="E64" s="100">
        <v>49.53</v>
      </c>
      <c r="F64" s="100">
        <v>33.68</v>
      </c>
      <c r="G64" s="189">
        <v>48.74</v>
      </c>
      <c r="H64" s="177" t="s">
        <v>602</v>
      </c>
      <c r="I64" s="200" t="s">
        <v>493</v>
      </c>
      <c r="J64" s="200" t="s">
        <v>415</v>
      </c>
      <c r="K64" s="200" t="s">
        <v>307</v>
      </c>
      <c r="L64" s="201" t="s">
        <v>120</v>
      </c>
    </row>
    <row r="65" spans="1:25" x14ac:dyDescent="0.25">
      <c r="A65" s="224"/>
      <c r="B65" s="124" t="s">
        <v>47</v>
      </c>
      <c r="C65" s="37">
        <v>69.292379993923291</v>
      </c>
      <c r="D65" s="101">
        <v>63.35609413268368</v>
      </c>
      <c r="E65" s="101">
        <v>58.63</v>
      </c>
      <c r="F65" s="101">
        <v>55.12</v>
      </c>
      <c r="G65" s="178">
        <v>62.51</v>
      </c>
      <c r="H65" s="173" t="s">
        <v>603</v>
      </c>
      <c r="I65" s="199" t="s">
        <v>494</v>
      </c>
      <c r="J65" s="199" t="s">
        <v>404</v>
      </c>
      <c r="K65" s="199" t="s">
        <v>308</v>
      </c>
      <c r="L65" s="202" t="s">
        <v>121</v>
      </c>
    </row>
    <row r="66" spans="1:25" x14ac:dyDescent="0.25">
      <c r="A66" s="224"/>
      <c r="B66" s="124" t="s">
        <v>48</v>
      </c>
      <c r="C66" s="37">
        <v>72.112670116298062</v>
      </c>
      <c r="D66" s="101">
        <v>77.715380387869985</v>
      </c>
      <c r="E66" s="101">
        <v>84.9</v>
      </c>
      <c r="F66" s="101">
        <v>81.510000000000005</v>
      </c>
      <c r="G66" s="178">
        <v>69.66</v>
      </c>
      <c r="H66" s="173" t="s">
        <v>604</v>
      </c>
      <c r="I66" s="199" t="s">
        <v>495</v>
      </c>
      <c r="J66" s="199" t="s">
        <v>419</v>
      </c>
      <c r="K66" s="199" t="s">
        <v>309</v>
      </c>
      <c r="L66" s="202" t="s">
        <v>122</v>
      </c>
    </row>
    <row r="67" spans="1:25" x14ac:dyDescent="0.25">
      <c r="A67" s="224"/>
      <c r="B67" s="124" t="s">
        <v>49</v>
      </c>
      <c r="C67" s="37">
        <v>72.294182906906428</v>
      </c>
      <c r="D67" s="101">
        <v>57.991518378856846</v>
      </c>
      <c r="E67" s="101">
        <v>62.58</v>
      </c>
      <c r="F67" s="101">
        <v>56.1</v>
      </c>
      <c r="G67" s="178">
        <v>59.52</v>
      </c>
      <c r="H67" s="173" t="s">
        <v>605</v>
      </c>
      <c r="I67" s="199" t="s">
        <v>496</v>
      </c>
      <c r="J67" s="199" t="s">
        <v>409</v>
      </c>
      <c r="K67" s="199" t="s">
        <v>310</v>
      </c>
      <c r="L67" s="202" t="s">
        <v>123</v>
      </c>
    </row>
    <row r="68" spans="1:25" x14ac:dyDescent="0.25">
      <c r="A68" s="224"/>
      <c r="B68" s="124" t="s">
        <v>119</v>
      </c>
      <c r="C68" s="37">
        <v>56.53986745160428</v>
      </c>
      <c r="D68" s="101">
        <v>35.848052993184844</v>
      </c>
      <c r="E68" s="101">
        <v>45.77</v>
      </c>
      <c r="F68" s="101">
        <v>51.33</v>
      </c>
      <c r="G68" s="178">
        <v>42.82</v>
      </c>
      <c r="H68" s="173" t="s">
        <v>606</v>
      </c>
      <c r="I68" s="199" t="s">
        <v>497</v>
      </c>
      <c r="J68" s="199" t="s">
        <v>391</v>
      </c>
      <c r="K68" s="199" t="s">
        <v>311</v>
      </c>
      <c r="L68" s="202" t="s">
        <v>124</v>
      </c>
    </row>
    <row r="69" spans="1:25" x14ac:dyDescent="0.25">
      <c r="A69" s="224"/>
      <c r="B69" s="124" t="s">
        <v>50</v>
      </c>
      <c r="C69" s="37">
        <v>57.948168642511391</v>
      </c>
      <c r="D69" s="101">
        <v>56.800862442642241</v>
      </c>
      <c r="E69" s="101">
        <v>59.79</v>
      </c>
      <c r="F69" s="101">
        <v>52.09</v>
      </c>
      <c r="G69" s="178">
        <v>50.38</v>
      </c>
      <c r="H69" s="173" t="s">
        <v>607</v>
      </c>
      <c r="I69" s="199" t="s">
        <v>498</v>
      </c>
      <c r="J69" s="199" t="s">
        <v>388</v>
      </c>
      <c r="K69" s="199" t="s">
        <v>312</v>
      </c>
      <c r="L69" s="202" t="s">
        <v>125</v>
      </c>
    </row>
    <row r="70" spans="1:25" x14ac:dyDescent="0.25">
      <c r="A70" s="224"/>
      <c r="B70" s="124" t="s">
        <v>194</v>
      </c>
      <c r="C70" s="37">
        <v>51.536333224359993</v>
      </c>
      <c r="D70" s="101">
        <v>65.169490832276949</v>
      </c>
      <c r="E70" s="101">
        <v>67.27</v>
      </c>
      <c r="F70" s="101">
        <v>50.42</v>
      </c>
      <c r="G70" s="178">
        <v>68.97</v>
      </c>
      <c r="H70" s="173" t="s">
        <v>608</v>
      </c>
      <c r="I70" s="199" t="s">
        <v>500</v>
      </c>
      <c r="J70" s="199" t="s">
        <v>424</v>
      </c>
      <c r="K70" s="199" t="s">
        <v>315</v>
      </c>
      <c r="L70" s="202" t="s">
        <v>127</v>
      </c>
      <c r="P70" s="132"/>
    </row>
    <row r="71" spans="1:25" x14ac:dyDescent="0.25">
      <c r="A71" s="224"/>
      <c r="B71" s="124" t="s">
        <v>51</v>
      </c>
      <c r="C71" s="37">
        <v>66.874083833364452</v>
      </c>
      <c r="D71" s="101">
        <v>65.43413020305357</v>
      </c>
      <c r="E71" s="101">
        <v>73.91</v>
      </c>
      <c r="F71" s="101">
        <v>63.03</v>
      </c>
      <c r="G71" s="178">
        <v>67.06</v>
      </c>
      <c r="H71" s="173" t="s">
        <v>609</v>
      </c>
      <c r="I71" s="199" t="s">
        <v>501</v>
      </c>
      <c r="J71" s="199" t="s">
        <v>360</v>
      </c>
      <c r="K71" s="199" t="s">
        <v>316</v>
      </c>
      <c r="L71" s="202" t="s">
        <v>128</v>
      </c>
      <c r="P71" s="132"/>
    </row>
    <row r="72" spans="1:25" s="54" customFormat="1" x14ac:dyDescent="0.25">
      <c r="A72" s="224"/>
      <c r="B72" s="124" t="s">
        <v>52</v>
      </c>
      <c r="C72" s="37">
        <v>70.407719869273222</v>
      </c>
      <c r="D72" s="101">
        <v>75.140524469049438</v>
      </c>
      <c r="E72" s="101">
        <v>81.55</v>
      </c>
      <c r="F72" s="101">
        <v>74.260000000000005</v>
      </c>
      <c r="G72" s="178">
        <v>73.47</v>
      </c>
      <c r="H72" s="173" t="s">
        <v>610</v>
      </c>
      <c r="I72" s="199" t="s">
        <v>503</v>
      </c>
      <c r="J72" s="199" t="s">
        <v>345</v>
      </c>
      <c r="K72" s="199" t="s">
        <v>319</v>
      </c>
      <c r="L72" s="202" t="s">
        <v>130</v>
      </c>
      <c r="M72"/>
      <c r="N72"/>
      <c r="O72"/>
      <c r="P72" s="141"/>
      <c r="Q72"/>
      <c r="R72"/>
      <c r="S72"/>
      <c r="T72"/>
      <c r="U72"/>
      <c r="V72"/>
      <c r="W72"/>
      <c r="X72"/>
      <c r="Y72"/>
    </row>
    <row r="73" spans="1:25" ht="21.75" customHeight="1" thickBot="1" x14ac:dyDescent="0.3">
      <c r="A73" s="225"/>
      <c r="B73" s="14" t="s">
        <v>540</v>
      </c>
      <c r="C73" s="38">
        <v>17.142857142857142</v>
      </c>
      <c r="D73" s="102">
        <v>38.18181818181818</v>
      </c>
      <c r="E73" s="102">
        <v>27.69</v>
      </c>
      <c r="F73" s="102">
        <v>36.43</v>
      </c>
      <c r="G73" s="179">
        <v>27.86</v>
      </c>
      <c r="H73" s="174" t="s">
        <v>611</v>
      </c>
      <c r="I73" s="203" t="s">
        <v>505</v>
      </c>
      <c r="J73" s="203" t="s">
        <v>414</v>
      </c>
      <c r="K73" s="203" t="s">
        <v>321</v>
      </c>
      <c r="L73" s="204" t="s">
        <v>131</v>
      </c>
      <c r="P73" s="132"/>
    </row>
    <row r="74" spans="1:25" s="132" customFormat="1" ht="15" customHeight="1" x14ac:dyDescent="0.25">
      <c r="A74" s="223" t="s">
        <v>53</v>
      </c>
      <c r="B74" s="13" t="s">
        <v>54</v>
      </c>
      <c r="C74" s="33">
        <v>82.752711492150411</v>
      </c>
      <c r="D74" s="97">
        <v>92</v>
      </c>
      <c r="E74" s="97">
        <v>79.040000000000006</v>
      </c>
      <c r="F74" s="97">
        <v>89.04</v>
      </c>
      <c r="G74" s="159">
        <v>85.56</v>
      </c>
      <c r="H74" s="205" t="s">
        <v>612</v>
      </c>
      <c r="I74" s="193" t="s">
        <v>506</v>
      </c>
      <c r="J74" s="193" t="s">
        <v>422</v>
      </c>
      <c r="K74" s="193" t="s">
        <v>325</v>
      </c>
      <c r="L74" s="206" t="s">
        <v>138</v>
      </c>
      <c r="M74"/>
      <c r="N74"/>
      <c r="O74"/>
      <c r="Q74"/>
      <c r="R74"/>
      <c r="S74"/>
      <c r="T74"/>
      <c r="U74"/>
      <c r="V74"/>
      <c r="W74"/>
      <c r="X74"/>
      <c r="Y74"/>
    </row>
    <row r="75" spans="1:25" ht="15" customHeight="1" x14ac:dyDescent="0.25">
      <c r="A75" s="224"/>
      <c r="B75" s="124" t="s">
        <v>508</v>
      </c>
      <c r="C75" s="34">
        <v>66.907183620110246</v>
      </c>
      <c r="D75" s="98">
        <v>64.680318815623835</v>
      </c>
      <c r="E75" s="98">
        <v>55.93</v>
      </c>
      <c r="F75" s="98">
        <v>66.97</v>
      </c>
      <c r="G75" s="157">
        <v>64.63</v>
      </c>
      <c r="H75" s="207" t="s">
        <v>613</v>
      </c>
      <c r="I75" s="164" t="s">
        <v>509</v>
      </c>
      <c r="J75" s="164" t="s">
        <v>386</v>
      </c>
      <c r="K75" s="164" t="s">
        <v>326</v>
      </c>
      <c r="L75" s="208" t="s">
        <v>139</v>
      </c>
      <c r="P75" s="132"/>
    </row>
    <row r="76" spans="1:25" s="132" customFormat="1" ht="15" customHeight="1" x14ac:dyDescent="0.25">
      <c r="A76" s="224"/>
      <c r="B76" s="124" t="s">
        <v>136</v>
      </c>
      <c r="C76" s="34">
        <v>80.395215782495114</v>
      </c>
      <c r="D76" s="98">
        <v>83.217483989907748</v>
      </c>
      <c r="E76" s="98">
        <v>78.069999999999993</v>
      </c>
      <c r="F76" s="98">
        <v>84.4</v>
      </c>
      <c r="G76" s="157">
        <v>83.13</v>
      </c>
      <c r="H76" s="207" t="s">
        <v>614</v>
      </c>
      <c r="I76" s="164" t="s">
        <v>510</v>
      </c>
      <c r="J76" s="164" t="s">
        <v>358</v>
      </c>
      <c r="K76" s="164" t="s">
        <v>327</v>
      </c>
      <c r="L76" s="208" t="s">
        <v>141</v>
      </c>
      <c r="M76"/>
      <c r="N76"/>
      <c r="O76" s="141"/>
      <c r="Q76"/>
      <c r="R76"/>
      <c r="S76"/>
      <c r="T76"/>
      <c r="U76"/>
      <c r="V76"/>
      <c r="W76"/>
      <c r="X76"/>
      <c r="Y76"/>
    </row>
    <row r="77" spans="1:25" x14ac:dyDescent="0.25">
      <c r="A77" s="224"/>
      <c r="B77" s="124" t="s">
        <v>541</v>
      </c>
      <c r="C77" s="34">
        <v>70.227745121580739</v>
      </c>
      <c r="D77" s="98" t="s">
        <v>151</v>
      </c>
      <c r="E77" s="98">
        <v>75.28</v>
      </c>
      <c r="F77" s="98">
        <v>62.29</v>
      </c>
      <c r="G77" s="157">
        <v>72.41</v>
      </c>
      <c r="H77" s="207" t="s">
        <v>615</v>
      </c>
      <c r="I77" s="164" t="s">
        <v>151</v>
      </c>
      <c r="J77" s="164" t="s">
        <v>377</v>
      </c>
      <c r="K77" s="164" t="s">
        <v>328</v>
      </c>
      <c r="L77" s="208" t="s">
        <v>142</v>
      </c>
      <c r="P77" s="132"/>
    </row>
    <row r="78" spans="1:25" x14ac:dyDescent="0.25">
      <c r="A78" s="224"/>
      <c r="B78" s="124" t="s">
        <v>542</v>
      </c>
      <c r="C78" s="34">
        <v>59.645984442179412</v>
      </c>
      <c r="D78" s="98">
        <v>70.264832558079235</v>
      </c>
      <c r="E78" s="98">
        <v>61.65</v>
      </c>
      <c r="F78" s="98">
        <v>63.24</v>
      </c>
      <c r="G78" s="157">
        <v>70.59</v>
      </c>
      <c r="H78" s="207" t="s">
        <v>616</v>
      </c>
      <c r="I78" s="164" t="s">
        <v>511</v>
      </c>
      <c r="J78" s="164" t="s">
        <v>390</v>
      </c>
      <c r="K78" s="164" t="s">
        <v>329</v>
      </c>
      <c r="L78" s="208" t="s">
        <v>143</v>
      </c>
      <c r="P78" s="132"/>
    </row>
    <row r="79" spans="1:25" x14ac:dyDescent="0.25">
      <c r="A79" s="224"/>
      <c r="B79" s="124" t="s">
        <v>246</v>
      </c>
      <c r="C79" s="34">
        <v>72.264820673300108</v>
      </c>
      <c r="D79" s="98">
        <v>83.924658795010004</v>
      </c>
      <c r="E79" s="98">
        <v>63.12</v>
      </c>
      <c r="F79" s="98">
        <v>67.8</v>
      </c>
      <c r="G79" s="157">
        <v>70.86</v>
      </c>
      <c r="H79" s="207" t="s">
        <v>617</v>
      </c>
      <c r="I79" s="164" t="s">
        <v>512</v>
      </c>
      <c r="J79" s="164" t="s">
        <v>413</v>
      </c>
      <c r="K79" s="164" t="s">
        <v>330</v>
      </c>
      <c r="L79" s="208" t="s">
        <v>145</v>
      </c>
      <c r="P79" s="132"/>
    </row>
    <row r="80" spans="1:25" x14ac:dyDescent="0.25">
      <c r="A80" s="224"/>
      <c r="B80" s="124" t="s">
        <v>543</v>
      </c>
      <c r="C80" s="34">
        <v>74.533492748358952</v>
      </c>
      <c r="D80" s="98" t="s">
        <v>151</v>
      </c>
      <c r="E80" s="98">
        <v>74.23</v>
      </c>
      <c r="F80" s="98">
        <v>67.510000000000005</v>
      </c>
      <c r="G80" s="157">
        <v>69.02</v>
      </c>
      <c r="H80" s="207" t="s">
        <v>618</v>
      </c>
      <c r="I80" s="164" t="s">
        <v>151</v>
      </c>
      <c r="J80" s="164" t="s">
        <v>379</v>
      </c>
      <c r="K80" s="164" t="s">
        <v>332</v>
      </c>
      <c r="L80" s="208" t="s">
        <v>147</v>
      </c>
      <c r="P80" s="132"/>
    </row>
    <row r="81" spans="1:25" x14ac:dyDescent="0.25">
      <c r="A81" s="224"/>
      <c r="B81" s="124" t="s">
        <v>544</v>
      </c>
      <c r="C81" s="34">
        <v>49.759966133771627</v>
      </c>
      <c r="D81" s="98" t="s">
        <v>151</v>
      </c>
      <c r="E81" s="98">
        <v>64.989999999999995</v>
      </c>
      <c r="F81" s="98">
        <v>66.69</v>
      </c>
      <c r="G81" s="157">
        <v>70.39</v>
      </c>
      <c r="H81" s="207" t="s">
        <v>619</v>
      </c>
      <c r="I81" s="164" t="s">
        <v>151</v>
      </c>
      <c r="J81" s="164" t="s">
        <v>346</v>
      </c>
      <c r="K81" s="164" t="s">
        <v>334</v>
      </c>
      <c r="L81" s="208" t="s">
        <v>148</v>
      </c>
      <c r="P81" s="132"/>
    </row>
    <row r="82" spans="1:25" x14ac:dyDescent="0.25">
      <c r="A82" s="224"/>
      <c r="B82" s="124" t="s">
        <v>55</v>
      </c>
      <c r="C82" s="34">
        <v>69.65549543902894</v>
      </c>
      <c r="D82" s="98">
        <v>82.00088695467656</v>
      </c>
      <c r="E82" s="98">
        <v>77.89</v>
      </c>
      <c r="F82" s="98">
        <v>76.88</v>
      </c>
      <c r="G82" s="157">
        <v>84.26</v>
      </c>
      <c r="H82" s="207" t="s">
        <v>620</v>
      </c>
      <c r="I82" s="164" t="s">
        <v>514</v>
      </c>
      <c r="J82" s="164" t="s">
        <v>362</v>
      </c>
      <c r="K82" s="164" t="s">
        <v>335</v>
      </c>
      <c r="L82" s="208" t="s">
        <v>149</v>
      </c>
      <c r="P82" s="132"/>
    </row>
    <row r="83" spans="1:25" ht="15.75" thickBot="1" x14ac:dyDescent="0.3">
      <c r="A83" s="225"/>
      <c r="B83" s="14" t="s">
        <v>513</v>
      </c>
      <c r="C83" s="35">
        <v>79.269365230840492</v>
      </c>
      <c r="D83" s="99">
        <v>81.595888623269815</v>
      </c>
      <c r="E83" s="99">
        <v>56.72</v>
      </c>
      <c r="F83" s="99">
        <v>52.6</v>
      </c>
      <c r="G83" s="158">
        <v>60.67</v>
      </c>
      <c r="H83" s="209" t="s">
        <v>621</v>
      </c>
      <c r="I83" s="194" t="s">
        <v>515</v>
      </c>
      <c r="J83" s="194" t="s">
        <v>406</v>
      </c>
      <c r="K83" s="194" t="s">
        <v>336</v>
      </c>
      <c r="L83" s="210" t="s">
        <v>150</v>
      </c>
    </row>
    <row r="84" spans="1:25" x14ac:dyDescent="0.25">
      <c r="C84" s="141"/>
      <c r="D84" s="141"/>
    </row>
    <row r="85" spans="1:25" s="9" customFormat="1" x14ac:dyDescent="0.25">
      <c r="A85" s="9" t="s">
        <v>193</v>
      </c>
      <c r="C85" s="141"/>
      <c r="D85" s="141"/>
      <c r="H85" s="132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1:25" x14ac:dyDescent="0.25">
      <c r="A86" s="9" t="s">
        <v>153</v>
      </c>
      <c r="C86" s="141"/>
      <c r="D86" s="141"/>
    </row>
    <row r="87" spans="1:25" x14ac:dyDescent="0.25">
      <c r="C87" s="141"/>
      <c r="D87" s="141"/>
    </row>
    <row r="88" spans="1:25" x14ac:dyDescent="0.25">
      <c r="C88" s="141"/>
      <c r="D88" s="141"/>
    </row>
    <row r="89" spans="1:25" x14ac:dyDescent="0.25">
      <c r="C89" s="141"/>
      <c r="D89" s="141"/>
    </row>
    <row r="90" spans="1:25" x14ac:dyDescent="0.25">
      <c r="C90" s="141"/>
      <c r="D90" s="141"/>
    </row>
    <row r="91" spans="1:25" x14ac:dyDescent="0.25">
      <c r="C91" s="141"/>
      <c r="D91" s="141"/>
    </row>
    <row r="92" spans="1:25" x14ac:dyDescent="0.25">
      <c r="C92" s="141"/>
      <c r="D92" s="141"/>
    </row>
    <row r="93" spans="1:25" x14ac:dyDescent="0.25">
      <c r="C93" s="141"/>
      <c r="D93" s="141"/>
    </row>
    <row r="94" spans="1:25" x14ac:dyDescent="0.25">
      <c r="C94" s="141"/>
      <c r="D94" s="141"/>
    </row>
    <row r="95" spans="1:25" x14ac:dyDescent="0.25">
      <c r="C95" s="141"/>
      <c r="D95" s="141"/>
    </row>
    <row r="96" spans="1:25" x14ac:dyDescent="0.25">
      <c r="C96" s="141"/>
      <c r="D96" s="141"/>
    </row>
    <row r="97" spans="3:4" x14ac:dyDescent="0.25">
      <c r="C97" s="141"/>
      <c r="D97" s="141"/>
    </row>
    <row r="98" spans="3:4" x14ac:dyDescent="0.25">
      <c r="C98" s="141"/>
      <c r="D98" s="141"/>
    </row>
    <row r="99" spans="3:4" x14ac:dyDescent="0.25">
      <c r="C99" s="141"/>
      <c r="D99" s="141"/>
    </row>
    <row r="100" spans="3:4" x14ac:dyDescent="0.25">
      <c r="C100" s="141"/>
      <c r="D100" s="141"/>
    </row>
    <row r="101" spans="3:4" x14ac:dyDescent="0.25">
      <c r="C101" s="141"/>
      <c r="D101" s="141"/>
    </row>
    <row r="102" spans="3:4" x14ac:dyDescent="0.25">
      <c r="C102" s="141"/>
      <c r="D102" s="141"/>
    </row>
    <row r="103" spans="3:4" x14ac:dyDescent="0.25">
      <c r="C103" s="141"/>
      <c r="D103" s="141"/>
    </row>
    <row r="104" spans="3:4" x14ac:dyDescent="0.25">
      <c r="C104" s="141"/>
      <c r="D104" s="141"/>
    </row>
    <row r="105" spans="3:4" x14ac:dyDescent="0.25">
      <c r="C105" s="141"/>
      <c r="D105" s="141"/>
    </row>
  </sheetData>
  <mergeCells count="11">
    <mergeCell ref="D3:L3"/>
    <mergeCell ref="A7:A18"/>
    <mergeCell ref="A19:A31"/>
    <mergeCell ref="A32:A38"/>
    <mergeCell ref="C5:G5"/>
    <mergeCell ref="H5:L5"/>
    <mergeCell ref="A39:A41"/>
    <mergeCell ref="A42:A54"/>
    <mergeCell ref="A55:A63"/>
    <mergeCell ref="A64:A73"/>
    <mergeCell ref="A74:A83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B6" sqref="B6:H82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8" width="9.140625" style="54"/>
    <col min="9" max="9" width="11.140625" style="54" customWidth="1"/>
    <col min="10" max="16384" width="9.140625" style="54"/>
  </cols>
  <sheetData>
    <row r="1" spans="1:9" ht="30.75" customHeight="1" thickTop="1" thickBot="1" x14ac:dyDescent="0.3">
      <c r="A1" s="80" t="s">
        <v>210</v>
      </c>
      <c r="C1" s="237" t="s">
        <v>195</v>
      </c>
      <c r="D1" s="237"/>
      <c r="E1" s="237"/>
      <c r="F1" s="237"/>
      <c r="G1" s="237"/>
      <c r="H1" s="237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.75" customHeight="1" x14ac:dyDescent="0.25">
      <c r="B6" s="223" t="s">
        <v>13</v>
      </c>
      <c r="C6" s="139" t="s">
        <v>14</v>
      </c>
      <c r="D6" s="62">
        <v>0</v>
      </c>
      <c r="E6" s="62">
        <v>0.70588235294117652</v>
      </c>
      <c r="F6" s="62">
        <v>0.17647058823529413</v>
      </c>
      <c r="G6" s="62">
        <v>5.8823529411764705E-2</v>
      </c>
      <c r="H6" s="63">
        <v>5.8823529411764705E-2</v>
      </c>
      <c r="I6" s="41"/>
    </row>
    <row r="7" spans="1:9" x14ac:dyDescent="0.25">
      <c r="B7" s="224"/>
      <c r="C7" s="141" t="s">
        <v>15</v>
      </c>
      <c r="D7" s="64">
        <v>1.6393442622950821E-2</v>
      </c>
      <c r="E7" s="64">
        <v>0.22950819672131148</v>
      </c>
      <c r="F7" s="64">
        <v>0.36065573770491804</v>
      </c>
      <c r="G7" s="64">
        <v>0.34426229508196721</v>
      </c>
      <c r="H7" s="65">
        <v>4.9180327868852458E-2</v>
      </c>
      <c r="I7" s="41"/>
    </row>
    <row r="8" spans="1:9" x14ac:dyDescent="0.25">
      <c r="B8" s="224"/>
      <c r="C8" s="141" t="s">
        <v>16</v>
      </c>
      <c r="D8" s="64">
        <v>0</v>
      </c>
      <c r="E8" s="64">
        <v>0.25806451612903225</v>
      </c>
      <c r="F8" s="64">
        <v>0.29032258064516131</v>
      </c>
      <c r="G8" s="64">
        <v>0.32258064516129031</v>
      </c>
      <c r="H8" s="65">
        <v>0.12903225806451613</v>
      </c>
      <c r="I8" s="41"/>
    </row>
    <row r="9" spans="1:9" x14ac:dyDescent="0.25">
      <c r="B9" s="224"/>
      <c r="C9" s="141" t="s">
        <v>529</v>
      </c>
      <c r="D9" s="64">
        <v>4.5454545454545456E-2</v>
      </c>
      <c r="E9" s="64">
        <v>0.63636363636363635</v>
      </c>
      <c r="F9" s="64">
        <v>0.27272727272727271</v>
      </c>
      <c r="G9" s="64">
        <v>0</v>
      </c>
      <c r="H9" s="65">
        <v>4.5454545454545456E-2</v>
      </c>
      <c r="I9" s="41"/>
    </row>
    <row r="10" spans="1:9" x14ac:dyDescent="0.25">
      <c r="B10" s="224"/>
      <c r="C10" s="141" t="s">
        <v>17</v>
      </c>
      <c r="D10" s="64">
        <v>0.25925925925925924</v>
      </c>
      <c r="E10" s="64">
        <v>0.55555555555555558</v>
      </c>
      <c r="F10" s="64">
        <v>0.14814814814814814</v>
      </c>
      <c r="G10" s="64">
        <v>0</v>
      </c>
      <c r="H10" s="65">
        <v>3.7037037037037035E-2</v>
      </c>
      <c r="I10" s="41"/>
    </row>
    <row r="11" spans="1:9" x14ac:dyDescent="0.25">
      <c r="B11" s="224"/>
      <c r="C11" s="141" t="s">
        <v>18</v>
      </c>
      <c r="D11" s="64">
        <v>0</v>
      </c>
      <c r="E11" s="64">
        <v>0.2857142857142857</v>
      </c>
      <c r="F11" s="64">
        <v>0.32142857142857145</v>
      </c>
      <c r="G11" s="64">
        <v>0.32142857142857145</v>
      </c>
      <c r="H11" s="65">
        <v>7.1428571428571425E-2</v>
      </c>
      <c r="I11" s="41"/>
    </row>
    <row r="12" spans="1:9" x14ac:dyDescent="0.25">
      <c r="B12" s="224"/>
      <c r="C12" s="141" t="s">
        <v>530</v>
      </c>
      <c r="D12" s="64">
        <v>0</v>
      </c>
      <c r="E12" s="64">
        <v>0.47826086956521741</v>
      </c>
      <c r="F12" s="64">
        <v>0.34782608695652173</v>
      </c>
      <c r="G12" s="64">
        <v>0.13043478260869565</v>
      </c>
      <c r="H12" s="65">
        <v>4.3478260869565216E-2</v>
      </c>
      <c r="I12" s="41"/>
    </row>
    <row r="13" spans="1:9" x14ac:dyDescent="0.25">
      <c r="B13" s="224"/>
      <c r="C13" s="141" t="s">
        <v>19</v>
      </c>
      <c r="D13" s="64">
        <v>0</v>
      </c>
      <c r="E13" s="64">
        <v>0.37037037037037035</v>
      </c>
      <c r="F13" s="64">
        <v>0.37037037037037035</v>
      </c>
      <c r="G13" s="64">
        <v>0.22222222222222221</v>
      </c>
      <c r="H13" s="65">
        <v>3.7037037037037035E-2</v>
      </c>
      <c r="I13" s="41"/>
    </row>
    <row r="14" spans="1:9" x14ac:dyDescent="0.25">
      <c r="B14" s="224"/>
      <c r="C14" s="141" t="s">
        <v>20</v>
      </c>
      <c r="D14" s="64">
        <v>5.5555555555555552E-2</v>
      </c>
      <c r="E14" s="64">
        <v>0.35185185185185186</v>
      </c>
      <c r="F14" s="64">
        <v>0.37037037037037035</v>
      </c>
      <c r="G14" s="64">
        <v>0.20370370370370369</v>
      </c>
      <c r="H14" s="65">
        <v>1.8518518518518517E-2</v>
      </c>
      <c r="I14" s="41"/>
    </row>
    <row r="15" spans="1:9" x14ac:dyDescent="0.25">
      <c r="B15" s="224"/>
      <c r="C15" s="141" t="s">
        <v>21</v>
      </c>
      <c r="D15" s="64">
        <v>0.13043478260869565</v>
      </c>
      <c r="E15" s="64">
        <v>0.52173913043478259</v>
      </c>
      <c r="F15" s="64">
        <v>0.21739130434782608</v>
      </c>
      <c r="G15" s="64">
        <v>0.10869565217391304</v>
      </c>
      <c r="H15" s="65">
        <v>2.1739130434782608E-2</v>
      </c>
      <c r="I15" s="41"/>
    </row>
    <row r="16" spans="1:9" x14ac:dyDescent="0.25">
      <c r="B16" s="224"/>
      <c r="C16" s="141" t="s">
        <v>22</v>
      </c>
      <c r="D16" s="64">
        <v>0.1875</v>
      </c>
      <c r="E16" s="64">
        <v>0.5</v>
      </c>
      <c r="F16" s="64">
        <v>0.21875</v>
      </c>
      <c r="G16" s="64">
        <v>6.25E-2</v>
      </c>
      <c r="H16" s="65">
        <v>3.125E-2</v>
      </c>
      <c r="I16" s="41"/>
    </row>
    <row r="17" spans="2:9" ht="15.75" thickBot="1" x14ac:dyDescent="0.3">
      <c r="B17" s="225"/>
      <c r="C17" s="146" t="s">
        <v>23</v>
      </c>
      <c r="D17" s="66">
        <v>4.878048780487805E-2</v>
      </c>
      <c r="E17" s="66">
        <v>0.21951219512195122</v>
      </c>
      <c r="F17" s="66">
        <v>0.43902439024390244</v>
      </c>
      <c r="G17" s="66">
        <v>0.21951219512195122</v>
      </c>
      <c r="H17" s="67">
        <v>7.3170731707317069E-2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0.22580645161290322</v>
      </c>
      <c r="E18" s="68">
        <v>0.32258064516129031</v>
      </c>
      <c r="F18" s="68">
        <v>0.32258064516129031</v>
      </c>
      <c r="G18" s="68">
        <v>0.12903225806451613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0.26923076923076922</v>
      </c>
      <c r="E19" s="70">
        <v>0.5</v>
      </c>
      <c r="F19" s="70">
        <v>0.15384615384615385</v>
      </c>
      <c r="G19" s="70">
        <v>3.8461538461538464E-2</v>
      </c>
      <c r="H19" s="71">
        <v>3.8461538461538464E-2</v>
      </c>
      <c r="I19" s="41"/>
    </row>
    <row r="20" spans="2:9" x14ac:dyDescent="0.25">
      <c r="B20" s="221"/>
      <c r="C20" s="60" t="s">
        <v>531</v>
      </c>
      <c r="D20" s="70">
        <v>0</v>
      </c>
      <c r="E20" s="70">
        <v>0.14285714285714285</v>
      </c>
      <c r="F20" s="70">
        <v>0.42857142857142855</v>
      </c>
      <c r="G20" s="70">
        <v>0.42857142857142855</v>
      </c>
      <c r="H20" s="71">
        <v>0</v>
      </c>
      <c r="I20" s="41"/>
    </row>
    <row r="21" spans="2:9" x14ac:dyDescent="0.25">
      <c r="B21" s="221"/>
      <c r="C21" s="60" t="s">
        <v>27</v>
      </c>
      <c r="D21" s="70">
        <v>0.125</v>
      </c>
      <c r="E21" s="70">
        <v>0.3125</v>
      </c>
      <c r="F21" s="70">
        <v>0.3125</v>
      </c>
      <c r="G21" s="70">
        <v>0.25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0.35714285714285715</v>
      </c>
      <c r="E22" s="70">
        <v>0.35714285714285715</v>
      </c>
      <c r="F22" s="70">
        <v>0.2857142857142857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0.2</v>
      </c>
      <c r="E23" s="70">
        <v>0.2</v>
      </c>
      <c r="F23" s="70">
        <v>0.6</v>
      </c>
      <c r="G23" s="70">
        <v>0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0.2</v>
      </c>
      <c r="E24" s="70">
        <v>0.2</v>
      </c>
      <c r="F24" s="70">
        <v>0.3</v>
      </c>
      <c r="G24" s="70">
        <v>0.3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6.25E-2</v>
      </c>
      <c r="E25" s="70">
        <v>0.375</v>
      </c>
      <c r="F25" s="70">
        <v>0.375</v>
      </c>
      <c r="G25" s="70">
        <v>0.1875</v>
      </c>
      <c r="H25" s="71">
        <v>0</v>
      </c>
      <c r="I25" s="41"/>
    </row>
    <row r="26" spans="2:9" x14ac:dyDescent="0.25">
      <c r="B26" s="221"/>
      <c r="C26" s="60" t="s">
        <v>30</v>
      </c>
      <c r="D26" s="70">
        <v>0.28846153846153844</v>
      </c>
      <c r="E26" s="70">
        <v>0.51923076923076927</v>
      </c>
      <c r="F26" s="70">
        <v>0.13461538461538461</v>
      </c>
      <c r="G26" s="70">
        <v>5.7692307692307696E-2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0.33333333333333331</v>
      </c>
      <c r="E27" s="70">
        <v>0.44444444444444442</v>
      </c>
      <c r="F27" s="70">
        <v>0.22222222222222221</v>
      </c>
      <c r="G27" s="70">
        <v>0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0.23076923076923078</v>
      </c>
      <c r="E28" s="70">
        <v>0.46153846153846156</v>
      </c>
      <c r="F28" s="70">
        <v>0.23076923076923078</v>
      </c>
      <c r="G28" s="70">
        <v>7.6923076923076927E-2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0.1111111111111111</v>
      </c>
      <c r="E29" s="70">
        <v>0.44444444444444442</v>
      </c>
      <c r="F29" s="70">
        <v>0.33333333333333331</v>
      </c>
      <c r="G29" s="70">
        <v>0.1111111111111111</v>
      </c>
      <c r="H29" s="71">
        <v>0</v>
      </c>
      <c r="I29" s="41"/>
    </row>
    <row r="30" spans="2:9" ht="15" customHeight="1" thickBot="1" x14ac:dyDescent="0.3">
      <c r="B30" s="222"/>
      <c r="C30" s="61" t="s">
        <v>441</v>
      </c>
      <c r="D30" s="72">
        <v>0.4</v>
      </c>
      <c r="E30" s="72">
        <v>0.5</v>
      </c>
      <c r="F30" s="72">
        <v>0.1</v>
      </c>
      <c r="G30" s="72">
        <v>0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2.7027027027027029E-2</v>
      </c>
      <c r="E31" s="64">
        <v>0.24324324324324326</v>
      </c>
      <c r="F31" s="64">
        <v>0.48648648648648651</v>
      </c>
      <c r="G31" s="64">
        <v>0.16216216216216217</v>
      </c>
      <c r="H31" s="65">
        <v>8.1081081081081086E-2</v>
      </c>
      <c r="I31" s="41"/>
    </row>
    <row r="32" spans="2:9" x14ac:dyDescent="0.25">
      <c r="B32" s="224"/>
      <c r="C32" s="141" t="s">
        <v>34</v>
      </c>
      <c r="D32" s="64">
        <v>0</v>
      </c>
      <c r="E32" s="64">
        <v>0.47058823529411764</v>
      </c>
      <c r="F32" s="64">
        <v>0.23529411764705882</v>
      </c>
      <c r="G32" s="64">
        <v>0.23529411764705882</v>
      </c>
      <c r="H32" s="65">
        <v>5.8823529411764705E-2</v>
      </c>
      <c r="I32" s="41"/>
    </row>
    <row r="33" spans="2:9" x14ac:dyDescent="0.25">
      <c r="B33" s="224"/>
      <c r="C33" s="141" t="s">
        <v>35</v>
      </c>
      <c r="D33" s="64">
        <v>3.7037037037037035E-2</v>
      </c>
      <c r="E33" s="64">
        <v>0.44444444444444442</v>
      </c>
      <c r="F33" s="64">
        <v>0.33333333333333331</v>
      </c>
      <c r="G33" s="64">
        <v>0.14814814814814814</v>
      </c>
      <c r="H33" s="65">
        <v>3.7037037037037035E-2</v>
      </c>
      <c r="I33" s="41"/>
    </row>
    <row r="34" spans="2:9" x14ac:dyDescent="0.25">
      <c r="B34" s="224"/>
      <c r="C34" s="141" t="s">
        <v>36</v>
      </c>
      <c r="D34" s="64">
        <v>0.14285714285714285</v>
      </c>
      <c r="E34" s="64">
        <v>0.35714285714285715</v>
      </c>
      <c r="F34" s="64">
        <v>0.21428571428571427</v>
      </c>
      <c r="G34" s="64">
        <v>0.2857142857142857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</v>
      </c>
      <c r="E35" s="64">
        <v>0.375</v>
      </c>
      <c r="F35" s="64">
        <v>0.125</v>
      </c>
      <c r="G35" s="64">
        <v>0.5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0</v>
      </c>
      <c r="E36" s="64">
        <v>0.42857142857142855</v>
      </c>
      <c r="F36" s="64">
        <v>0.35714285714285715</v>
      </c>
      <c r="G36" s="64">
        <v>0.21428571428571427</v>
      </c>
      <c r="H36" s="65">
        <v>0</v>
      </c>
      <c r="I36" s="41"/>
    </row>
    <row r="37" spans="2:9" ht="15" customHeight="1" thickBot="1" x14ac:dyDescent="0.3">
      <c r="B37" s="225"/>
      <c r="C37" s="142" t="s">
        <v>38</v>
      </c>
      <c r="D37" s="66">
        <v>0.12121212121212122</v>
      </c>
      <c r="E37" s="66">
        <v>0.48484848484848486</v>
      </c>
      <c r="F37" s="66">
        <v>0.24242424242424243</v>
      </c>
      <c r="G37" s="66">
        <v>9.0909090909090912E-2</v>
      </c>
      <c r="H37" s="67">
        <v>6.0606060606060608E-2</v>
      </c>
      <c r="I37" s="41"/>
    </row>
    <row r="38" spans="2:9" x14ac:dyDescent="0.25">
      <c r="B38" s="221" t="s">
        <v>39</v>
      </c>
      <c r="C38" s="94" t="s">
        <v>516</v>
      </c>
      <c r="D38" s="68">
        <v>0</v>
      </c>
      <c r="E38" s="68">
        <v>0.75</v>
      </c>
      <c r="F38" s="68">
        <v>0.125</v>
      </c>
      <c r="G38" s="68">
        <v>0</v>
      </c>
      <c r="H38" s="69">
        <v>0.125</v>
      </c>
      <c r="I38" s="41"/>
    </row>
    <row r="39" spans="2:9" x14ac:dyDescent="0.25">
      <c r="B39" s="221"/>
      <c r="C39" s="93" t="s">
        <v>534</v>
      </c>
      <c r="D39" s="70">
        <v>0</v>
      </c>
      <c r="E39" s="70">
        <v>0.4</v>
      </c>
      <c r="F39" s="70">
        <v>0.2</v>
      </c>
      <c r="G39" s="70">
        <v>0.4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</v>
      </c>
      <c r="E40" s="72">
        <v>0.66666666666666663</v>
      </c>
      <c r="F40" s="72">
        <v>0.22222222222222221</v>
      </c>
      <c r="G40" s="72">
        <v>0</v>
      </c>
      <c r="H40" s="73">
        <v>0.1111111111111111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0.16666666666666666</v>
      </c>
      <c r="E41" s="82">
        <v>0.83333333333333337</v>
      </c>
      <c r="F41" s="82">
        <v>0</v>
      </c>
      <c r="G41" s="82">
        <v>0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</v>
      </c>
      <c r="E42" s="64">
        <v>0.7142857142857143</v>
      </c>
      <c r="F42" s="64">
        <v>0.2857142857142857</v>
      </c>
      <c r="G42" s="64">
        <v>0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0.1</v>
      </c>
      <c r="E43" s="64">
        <v>0.7</v>
      </c>
      <c r="F43" s="64">
        <v>0.2</v>
      </c>
      <c r="G43" s="64">
        <v>0</v>
      </c>
      <c r="H43" s="65">
        <v>0</v>
      </c>
      <c r="I43" s="41"/>
    </row>
    <row r="44" spans="2:9" x14ac:dyDescent="0.25">
      <c r="B44" s="224"/>
      <c r="C44" s="145" t="s">
        <v>536</v>
      </c>
      <c r="D44" s="64">
        <v>0.1</v>
      </c>
      <c r="E44" s="64">
        <v>0.7</v>
      </c>
      <c r="F44" s="64">
        <v>0.2</v>
      </c>
      <c r="G44" s="64">
        <v>0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0.2</v>
      </c>
      <c r="E45" s="64">
        <v>0.6</v>
      </c>
      <c r="F45" s="82">
        <v>0.2</v>
      </c>
      <c r="G45" s="64">
        <v>0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0.125</v>
      </c>
      <c r="E46" s="64">
        <v>0.75</v>
      </c>
      <c r="F46" s="64">
        <v>0.125</v>
      </c>
      <c r="G46" s="64">
        <v>0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</v>
      </c>
      <c r="E47" s="64">
        <v>0.83333333333333337</v>
      </c>
      <c r="F47" s="64">
        <v>0.16666666666666666</v>
      </c>
      <c r="G47" s="64">
        <v>0</v>
      </c>
      <c r="H47" s="65">
        <v>0</v>
      </c>
      <c r="I47" s="41"/>
    </row>
    <row r="48" spans="2:9" x14ac:dyDescent="0.25">
      <c r="B48" s="224"/>
      <c r="C48" s="140" t="s">
        <v>538</v>
      </c>
      <c r="D48" s="64">
        <v>0</v>
      </c>
      <c r="E48" s="64">
        <v>0.8</v>
      </c>
      <c r="F48" s="64">
        <v>0.2</v>
      </c>
      <c r="G48" s="64">
        <v>0</v>
      </c>
      <c r="H48" s="65">
        <v>0</v>
      </c>
      <c r="I48" s="41"/>
    </row>
    <row r="49" spans="2:9" x14ac:dyDescent="0.25">
      <c r="B49" s="224"/>
      <c r="C49" s="145" t="s">
        <v>468</v>
      </c>
      <c r="D49" s="64">
        <v>0.16666666666666666</v>
      </c>
      <c r="E49" s="64">
        <v>0.5</v>
      </c>
      <c r="F49" s="82">
        <v>0.33333333333333331</v>
      </c>
      <c r="G49" s="64">
        <v>0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0.125</v>
      </c>
      <c r="E50" s="64">
        <v>0.6875</v>
      </c>
      <c r="F50" s="82">
        <v>0.1875</v>
      </c>
      <c r="G50" s="64">
        <v>0</v>
      </c>
      <c r="H50" s="65">
        <v>0</v>
      </c>
      <c r="I50" s="41"/>
    </row>
    <row r="51" spans="2:9" x14ac:dyDescent="0.25">
      <c r="B51" s="224"/>
      <c r="C51" s="145" t="s">
        <v>474</v>
      </c>
      <c r="D51" s="64">
        <v>0</v>
      </c>
      <c r="E51" s="64">
        <v>0.75</v>
      </c>
      <c r="F51" s="82">
        <v>0.125</v>
      </c>
      <c r="G51" s="64">
        <v>0</v>
      </c>
      <c r="H51" s="65">
        <v>0.125</v>
      </c>
      <c r="I51" s="41"/>
    </row>
    <row r="52" spans="2:9" x14ac:dyDescent="0.25">
      <c r="B52" s="224"/>
      <c r="C52" s="145" t="s">
        <v>343</v>
      </c>
      <c r="D52" s="64">
        <v>0.16666666666666666</v>
      </c>
      <c r="E52" s="64">
        <v>0.66666666666666663</v>
      </c>
      <c r="F52" s="82">
        <v>0.16666666666666666</v>
      </c>
      <c r="G52" s="64">
        <v>0</v>
      </c>
      <c r="H52" s="65">
        <v>0</v>
      </c>
      <c r="I52" s="41"/>
    </row>
    <row r="53" spans="2:9" ht="15.75" thickBot="1" x14ac:dyDescent="0.3">
      <c r="B53" s="225"/>
      <c r="C53" s="145" t="s">
        <v>344</v>
      </c>
      <c r="D53" s="64">
        <v>0</v>
      </c>
      <c r="E53" s="64">
        <v>0.625</v>
      </c>
      <c r="F53" s="82">
        <v>0.25</v>
      </c>
      <c r="G53" s="64">
        <v>0</v>
      </c>
      <c r="H53" s="65">
        <v>0.125</v>
      </c>
      <c r="I53" s="41"/>
    </row>
    <row r="54" spans="2:9" x14ac:dyDescent="0.25">
      <c r="B54" s="220" t="s">
        <v>42</v>
      </c>
      <c r="C54" s="94" t="s">
        <v>478</v>
      </c>
      <c r="D54" s="68">
        <v>0.22222222222222221</v>
      </c>
      <c r="E54" s="68">
        <v>0.44444444444444442</v>
      </c>
      <c r="F54" s="68">
        <v>0.33333333333333331</v>
      </c>
      <c r="G54" s="68">
        <v>0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0.15384615384615385</v>
      </c>
      <c r="E55" s="70">
        <v>7.6923076923076927E-2</v>
      </c>
      <c r="F55" s="70">
        <v>0.23076923076923078</v>
      </c>
      <c r="G55" s="70">
        <v>0.15384615384615385</v>
      </c>
      <c r="H55" s="71">
        <v>0.38461538461538464</v>
      </c>
      <c r="I55" s="41"/>
    </row>
    <row r="56" spans="2:9" s="132" customFormat="1" ht="15" customHeight="1" x14ac:dyDescent="0.25">
      <c r="B56" s="221"/>
      <c r="C56" s="93" t="s">
        <v>482</v>
      </c>
      <c r="D56" s="70">
        <v>0.16666666666666666</v>
      </c>
      <c r="E56" s="70">
        <v>0.44444444444444442</v>
      </c>
      <c r="F56" s="70">
        <v>0.27777777777777779</v>
      </c>
      <c r="G56" s="70">
        <v>5.5555555555555552E-2</v>
      </c>
      <c r="H56" s="71">
        <v>5.5555555555555552E-2</v>
      </c>
      <c r="I56" s="137"/>
    </row>
    <row r="57" spans="2:9" x14ac:dyDescent="0.25">
      <c r="B57" s="221"/>
      <c r="C57" s="93" t="s">
        <v>539</v>
      </c>
      <c r="D57" s="70">
        <v>0.33333333333333331</v>
      </c>
      <c r="E57" s="70">
        <v>0.22222222222222221</v>
      </c>
      <c r="F57" s="70">
        <v>0.1111111111111111</v>
      </c>
      <c r="G57" s="70">
        <v>0.22222222222222221</v>
      </c>
      <c r="H57" s="71">
        <v>0.1111111111111111</v>
      </c>
      <c r="I57" s="41"/>
    </row>
    <row r="58" spans="2:9" x14ac:dyDescent="0.25">
      <c r="B58" s="221"/>
      <c r="C58" s="93" t="s">
        <v>485</v>
      </c>
      <c r="D58" s="70">
        <v>0.16666666666666666</v>
      </c>
      <c r="E58" s="70">
        <v>8.3333333333333329E-2</v>
      </c>
      <c r="F58" s="70">
        <v>0.33333333333333331</v>
      </c>
      <c r="G58" s="70">
        <v>0</v>
      </c>
      <c r="H58" s="71">
        <v>0.41666666666666669</v>
      </c>
      <c r="I58" s="41"/>
    </row>
    <row r="59" spans="2:9" x14ac:dyDescent="0.25">
      <c r="B59" s="221"/>
      <c r="C59" s="93" t="s">
        <v>488</v>
      </c>
      <c r="D59" s="70">
        <v>0.42857142857142855</v>
      </c>
      <c r="E59" s="70">
        <v>0.2857142857142857</v>
      </c>
      <c r="F59" s="70">
        <v>0.2857142857142857</v>
      </c>
      <c r="G59" s="70">
        <v>0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0.29166666666666669</v>
      </c>
      <c r="E60" s="70">
        <v>0.45833333333333331</v>
      </c>
      <c r="F60" s="70">
        <v>0.20833333333333334</v>
      </c>
      <c r="G60" s="70">
        <v>4.1666666666666664E-2</v>
      </c>
      <c r="H60" s="71">
        <v>0</v>
      </c>
      <c r="I60" s="41"/>
    </row>
    <row r="61" spans="2:9" x14ac:dyDescent="0.25">
      <c r="B61" s="221"/>
      <c r="C61" s="93" t="s">
        <v>43</v>
      </c>
      <c r="D61" s="70">
        <v>0.33333333333333331</v>
      </c>
      <c r="E61" s="70">
        <v>0.16666666666666666</v>
      </c>
      <c r="F61" s="70">
        <v>0.33333333333333331</v>
      </c>
      <c r="G61" s="70">
        <v>0.1111111111111111</v>
      </c>
      <c r="H61" s="71">
        <v>5.5555555555555552E-2</v>
      </c>
      <c r="I61" s="41"/>
    </row>
    <row r="62" spans="2:9" ht="15.75" thickBot="1" x14ac:dyDescent="0.3">
      <c r="B62" s="222"/>
      <c r="C62" s="91" t="s">
        <v>44</v>
      </c>
      <c r="D62" s="72">
        <v>0.14285714285714285</v>
      </c>
      <c r="E62" s="72">
        <v>0.14285714285714285</v>
      </c>
      <c r="F62" s="72">
        <v>0.5714285714285714</v>
      </c>
      <c r="G62" s="72">
        <v>0.14285714285714285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0.38461538461538464</v>
      </c>
      <c r="F63" s="82">
        <v>0.53846153846153844</v>
      </c>
      <c r="G63" s="82">
        <v>7.6923076923076927E-2</v>
      </c>
      <c r="H63" s="83">
        <v>0</v>
      </c>
      <c r="I63" s="41"/>
    </row>
    <row r="64" spans="2:9" ht="15" customHeight="1" x14ac:dyDescent="0.25">
      <c r="B64" s="224"/>
      <c r="C64" s="140" t="s">
        <v>47</v>
      </c>
      <c r="D64" s="82">
        <v>0</v>
      </c>
      <c r="E64" s="82">
        <v>0.47368421052631576</v>
      </c>
      <c r="F64" s="82">
        <v>0.26315789473684209</v>
      </c>
      <c r="G64" s="82">
        <v>0.26315789473684209</v>
      </c>
      <c r="H64" s="83">
        <v>0</v>
      </c>
      <c r="I64" s="41"/>
    </row>
    <row r="65" spans="2:9" ht="15" customHeight="1" x14ac:dyDescent="0.25">
      <c r="B65" s="224"/>
      <c r="C65" s="140" t="s">
        <v>48</v>
      </c>
      <c r="D65" s="82">
        <v>6.8965517241379309E-2</v>
      </c>
      <c r="E65" s="82">
        <v>0.55172413793103448</v>
      </c>
      <c r="F65" s="82">
        <v>0.31034482758620691</v>
      </c>
      <c r="G65" s="82">
        <v>6.8965517241379309E-2</v>
      </c>
      <c r="H65" s="83">
        <v>0</v>
      </c>
      <c r="I65" s="41"/>
    </row>
    <row r="66" spans="2:9" x14ac:dyDescent="0.25">
      <c r="B66" s="224"/>
      <c r="C66" s="140" t="s">
        <v>49</v>
      </c>
      <c r="D66" s="64">
        <v>8.3333333333333329E-2</v>
      </c>
      <c r="E66" s="64">
        <v>0.25</v>
      </c>
      <c r="F66" s="64">
        <v>0.41666666666666669</v>
      </c>
      <c r="G66" s="64">
        <v>0.25</v>
      </c>
      <c r="H66" s="65">
        <v>0</v>
      </c>
      <c r="I66" s="41"/>
    </row>
    <row r="67" spans="2:9" x14ac:dyDescent="0.25">
      <c r="B67" s="224"/>
      <c r="C67" s="140" t="s">
        <v>119</v>
      </c>
      <c r="D67" s="64">
        <v>0.2</v>
      </c>
      <c r="E67" s="64">
        <v>0.6</v>
      </c>
      <c r="F67" s="64">
        <v>0.2</v>
      </c>
      <c r="G67" s="64">
        <v>0</v>
      </c>
      <c r="H67" s="65">
        <v>0</v>
      </c>
      <c r="I67" s="41"/>
    </row>
    <row r="68" spans="2:9" ht="15" customHeight="1" x14ac:dyDescent="0.25">
      <c r="B68" s="224"/>
      <c r="C68" s="140" t="s">
        <v>50</v>
      </c>
      <c r="D68" s="64">
        <v>0</v>
      </c>
      <c r="E68" s="64">
        <v>0.23529411764705882</v>
      </c>
      <c r="F68" s="64">
        <v>0.47058823529411764</v>
      </c>
      <c r="G68" s="64">
        <v>0.23529411764705882</v>
      </c>
      <c r="H68" s="65">
        <v>5.8823529411764705E-2</v>
      </c>
      <c r="I68" s="41"/>
    </row>
    <row r="69" spans="2:9" x14ac:dyDescent="0.25">
      <c r="B69" s="224"/>
      <c r="C69" s="140" t="s">
        <v>194</v>
      </c>
      <c r="D69" s="64">
        <v>0.4</v>
      </c>
      <c r="E69" s="64">
        <v>0.2</v>
      </c>
      <c r="F69" s="64">
        <v>0.4</v>
      </c>
      <c r="G69" s="64">
        <v>0</v>
      </c>
      <c r="H69" s="65">
        <v>0</v>
      </c>
      <c r="I69" s="41"/>
    </row>
    <row r="70" spans="2:9" x14ac:dyDescent="0.25">
      <c r="B70" s="224"/>
      <c r="C70" s="140" t="s">
        <v>51</v>
      </c>
      <c r="D70" s="64">
        <v>3.5714285714285712E-2</v>
      </c>
      <c r="E70" s="64">
        <v>0.5357142857142857</v>
      </c>
      <c r="F70" s="64">
        <v>0.2857142857142857</v>
      </c>
      <c r="G70" s="64">
        <v>0.10714285714285714</v>
      </c>
      <c r="H70" s="65">
        <v>3.5714285714285712E-2</v>
      </c>
      <c r="I70" s="41"/>
    </row>
    <row r="71" spans="2:9" ht="15.75" customHeight="1" x14ac:dyDescent="0.25">
      <c r="B71" s="224"/>
      <c r="C71" s="140" t="s">
        <v>52</v>
      </c>
      <c r="D71" s="64">
        <v>3.2258064516129031E-2</v>
      </c>
      <c r="E71" s="64">
        <v>0.54838709677419351</v>
      </c>
      <c r="F71" s="64">
        <v>0.35483870967741937</v>
      </c>
      <c r="G71" s="64">
        <v>6.4516129032258063E-2</v>
      </c>
      <c r="H71" s="65">
        <v>0</v>
      </c>
      <c r="I71" s="41"/>
    </row>
    <row r="72" spans="2:9" ht="15" customHeight="1" thickBot="1" x14ac:dyDescent="0.3">
      <c r="B72" s="225"/>
      <c r="C72" s="142" t="s">
        <v>540</v>
      </c>
      <c r="D72" s="160">
        <v>0</v>
      </c>
      <c r="E72" s="160">
        <v>0.2857142857142857</v>
      </c>
      <c r="F72" s="160">
        <v>0</v>
      </c>
      <c r="G72" s="160">
        <v>0.14285714285714285</v>
      </c>
      <c r="H72" s="118">
        <v>0.5714285714285714</v>
      </c>
      <c r="I72" s="41"/>
    </row>
    <row r="73" spans="2:9" s="132" customFormat="1" ht="15" customHeight="1" x14ac:dyDescent="0.25">
      <c r="B73" s="220" t="s">
        <v>53</v>
      </c>
      <c r="C73" s="94" t="s">
        <v>54</v>
      </c>
      <c r="D73" s="68">
        <v>0.11764705882352941</v>
      </c>
      <c r="E73" s="68">
        <v>0.70588235294117652</v>
      </c>
      <c r="F73" s="68">
        <v>0.17647058823529413</v>
      </c>
      <c r="G73" s="68">
        <v>0</v>
      </c>
      <c r="H73" s="69">
        <v>0</v>
      </c>
      <c r="I73" s="137"/>
    </row>
    <row r="74" spans="2:9" ht="15" customHeight="1" x14ac:dyDescent="0.25">
      <c r="B74" s="221"/>
      <c r="C74" s="93" t="s">
        <v>508</v>
      </c>
      <c r="D74" s="70">
        <v>0</v>
      </c>
      <c r="E74" s="70">
        <v>0.5</v>
      </c>
      <c r="F74" s="70">
        <v>0.5</v>
      </c>
      <c r="G74" s="70">
        <v>0</v>
      </c>
      <c r="H74" s="71">
        <v>0</v>
      </c>
      <c r="I74" s="41"/>
    </row>
    <row r="75" spans="2:9" s="132" customFormat="1" ht="15" customHeight="1" x14ac:dyDescent="0.25">
      <c r="B75" s="221"/>
      <c r="C75" s="93" t="s">
        <v>136</v>
      </c>
      <c r="D75" s="70">
        <v>0</v>
      </c>
      <c r="E75" s="70">
        <v>0.75</v>
      </c>
      <c r="F75" s="70">
        <v>0.25</v>
      </c>
      <c r="G75" s="70">
        <v>0</v>
      </c>
      <c r="H75" s="71">
        <v>0</v>
      </c>
      <c r="I75" s="137"/>
    </row>
    <row r="76" spans="2:9" x14ac:dyDescent="0.25">
      <c r="B76" s="221"/>
      <c r="C76" s="93" t="s">
        <v>541</v>
      </c>
      <c r="D76" s="70">
        <v>0</v>
      </c>
      <c r="E76" s="70">
        <v>0.66666666666666663</v>
      </c>
      <c r="F76" s="70">
        <v>0.33333333333333331</v>
      </c>
      <c r="G76" s="70">
        <v>0</v>
      </c>
      <c r="H76" s="71">
        <v>0</v>
      </c>
      <c r="I76" s="41"/>
    </row>
    <row r="77" spans="2:9" x14ac:dyDescent="0.25">
      <c r="B77" s="221"/>
      <c r="C77" s="93" t="s">
        <v>542</v>
      </c>
      <c r="D77" s="70">
        <v>0</v>
      </c>
      <c r="E77" s="70">
        <v>0.63636363636363635</v>
      </c>
      <c r="F77" s="70">
        <v>0.27272727272727271</v>
      </c>
      <c r="G77" s="70">
        <v>0</v>
      </c>
      <c r="H77" s="71">
        <v>9.0909090909090912E-2</v>
      </c>
      <c r="I77" s="41"/>
    </row>
    <row r="78" spans="2:9" s="119" customFormat="1" x14ac:dyDescent="0.25">
      <c r="B78" s="221"/>
      <c r="C78" s="93" t="s">
        <v>246</v>
      </c>
      <c r="D78" s="70">
        <v>0</v>
      </c>
      <c r="E78" s="70">
        <v>0.66666666666666663</v>
      </c>
      <c r="F78" s="70">
        <v>0.33333333333333331</v>
      </c>
      <c r="G78" s="70">
        <v>0</v>
      </c>
      <c r="H78" s="71">
        <v>0</v>
      </c>
    </row>
    <row r="79" spans="2:9" x14ac:dyDescent="0.25">
      <c r="B79" s="221"/>
      <c r="C79" s="93" t="s">
        <v>543</v>
      </c>
      <c r="D79" s="70">
        <v>0.16666666666666666</v>
      </c>
      <c r="E79" s="70">
        <v>0.66666666666666663</v>
      </c>
      <c r="F79" s="70">
        <v>0.16666666666666666</v>
      </c>
      <c r="G79" s="70">
        <v>0</v>
      </c>
      <c r="H79" s="71">
        <v>0</v>
      </c>
    </row>
    <row r="80" spans="2:9" x14ac:dyDescent="0.25">
      <c r="B80" s="221"/>
      <c r="C80" s="93" t="s">
        <v>544</v>
      </c>
      <c r="D80" s="70">
        <v>0</v>
      </c>
      <c r="E80" s="70">
        <v>0.5714285714285714</v>
      </c>
      <c r="F80" s="70">
        <v>0.42857142857142855</v>
      </c>
      <c r="G80" s="70">
        <v>0</v>
      </c>
      <c r="H80" s="71">
        <v>0</v>
      </c>
    </row>
    <row r="81" spans="2:8" x14ac:dyDescent="0.25">
      <c r="B81" s="221"/>
      <c r="C81" s="93" t="s">
        <v>55</v>
      </c>
      <c r="D81" s="70">
        <v>6.6666666666666666E-2</v>
      </c>
      <c r="E81" s="70">
        <v>0.73333333333333328</v>
      </c>
      <c r="F81" s="70">
        <v>6.6666666666666666E-2</v>
      </c>
      <c r="G81" s="70">
        <v>0.13333333333333333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</v>
      </c>
      <c r="E82" s="72">
        <v>0.5714285714285714</v>
      </c>
      <c r="F82" s="72">
        <v>0.2857142857142857</v>
      </c>
      <c r="G82" s="72">
        <v>0</v>
      </c>
      <c r="H82" s="73">
        <v>0.14285714285714285</v>
      </c>
    </row>
    <row r="83" spans="2:8" x14ac:dyDescent="0.25">
      <c r="B83" s="58" t="s">
        <v>152</v>
      </c>
    </row>
    <row r="84" spans="2:8" x14ac:dyDescent="0.25">
      <c r="B84" s="54" t="s">
        <v>193</v>
      </c>
    </row>
    <row r="166" spans="4:8" x14ac:dyDescent="0.25">
      <c r="D166" s="57"/>
      <c r="E166" s="57"/>
      <c r="F166" s="57"/>
      <c r="G166" s="57"/>
      <c r="H166" s="57"/>
    </row>
    <row r="168" spans="4:8" x14ac:dyDescent="0.25">
      <c r="D168" s="57"/>
      <c r="E168" s="57"/>
      <c r="F168" s="57"/>
      <c r="G168" s="57"/>
      <c r="H168" s="57"/>
    </row>
    <row r="170" spans="4:8" x14ac:dyDescent="0.25">
      <c r="D170" s="57"/>
      <c r="E170" s="57"/>
      <c r="F170" s="57"/>
      <c r="G170" s="57"/>
      <c r="H170" s="57"/>
    </row>
    <row r="172" spans="4:8" x14ac:dyDescent="0.25">
      <c r="D172" s="57"/>
      <c r="E172" s="57"/>
      <c r="F172" s="57"/>
      <c r="G172" s="57"/>
      <c r="H172" s="57"/>
    </row>
    <row r="174" spans="4:8" x14ac:dyDescent="0.25">
      <c r="D174" s="57"/>
      <c r="E174" s="57"/>
      <c r="F174" s="57"/>
      <c r="G174" s="57"/>
      <c r="H174" s="57"/>
    </row>
    <row r="176" spans="4:8" x14ac:dyDescent="0.25">
      <c r="D176" s="57"/>
      <c r="E176" s="57"/>
      <c r="F176" s="57"/>
      <c r="G176" s="57"/>
      <c r="H176" s="57"/>
    </row>
    <row r="178" spans="4:8" x14ac:dyDescent="0.25">
      <c r="D178" s="57"/>
      <c r="E178" s="57"/>
      <c r="F178" s="57"/>
      <c r="G178" s="57"/>
      <c r="H178" s="57"/>
    </row>
    <row r="180" spans="4:8" x14ac:dyDescent="0.25">
      <c r="D180" s="57"/>
      <c r="E180" s="57"/>
      <c r="F180" s="57"/>
      <c r="G180" s="57"/>
      <c r="H180" s="57"/>
    </row>
    <row r="182" spans="4:8" x14ac:dyDescent="0.25">
      <c r="D182" s="57"/>
      <c r="E182" s="57"/>
      <c r="F182" s="57"/>
      <c r="G182" s="57"/>
      <c r="H182" s="57"/>
    </row>
    <row r="184" spans="4:8" x14ac:dyDescent="0.25">
      <c r="D184" s="57"/>
      <c r="E184" s="57"/>
      <c r="F184" s="57"/>
      <c r="G184" s="57"/>
      <c r="H184" s="57"/>
    </row>
    <row r="186" spans="4:8" x14ac:dyDescent="0.25">
      <c r="D186" s="57"/>
      <c r="E186" s="57"/>
      <c r="F186" s="57"/>
      <c r="G186" s="57"/>
      <c r="H186" s="57"/>
    </row>
    <row r="188" spans="4:8" x14ac:dyDescent="0.25">
      <c r="D188" s="57"/>
      <c r="E188" s="57"/>
      <c r="F188" s="57"/>
      <c r="G188" s="57"/>
      <c r="H188" s="57"/>
    </row>
    <row r="190" spans="4:8" x14ac:dyDescent="0.25">
      <c r="D190" s="57"/>
      <c r="E190" s="57"/>
      <c r="F190" s="57"/>
      <c r="G190" s="57"/>
      <c r="H190" s="57"/>
    </row>
    <row r="192" spans="4:8" x14ac:dyDescent="0.25">
      <c r="D192" s="57"/>
      <c r="E192" s="57"/>
      <c r="F192" s="57"/>
      <c r="G192" s="57"/>
      <c r="H192" s="57"/>
    </row>
    <row r="194" spans="4:8" x14ac:dyDescent="0.25">
      <c r="D194" s="57"/>
      <c r="E194" s="57"/>
      <c r="F194" s="57"/>
      <c r="G194" s="57"/>
      <c r="H194" s="57"/>
    </row>
    <row r="196" spans="4:8" x14ac:dyDescent="0.25">
      <c r="D196" s="57"/>
      <c r="E196" s="57"/>
      <c r="F196" s="57"/>
      <c r="G196" s="57"/>
      <c r="H196" s="57"/>
    </row>
    <row r="198" spans="4:8" x14ac:dyDescent="0.25">
      <c r="D198" s="57"/>
      <c r="E198" s="57"/>
      <c r="F198" s="57"/>
      <c r="G198" s="57"/>
      <c r="H198" s="57"/>
    </row>
    <row r="200" spans="4:8" x14ac:dyDescent="0.25">
      <c r="D200" s="57"/>
      <c r="E200" s="57"/>
      <c r="F200" s="57"/>
      <c r="G200" s="57"/>
      <c r="H200" s="57"/>
    </row>
    <row r="202" spans="4:8" x14ac:dyDescent="0.25">
      <c r="D202" s="57"/>
      <c r="E202" s="57"/>
      <c r="F202" s="57"/>
      <c r="G202" s="57"/>
      <c r="H202" s="57"/>
    </row>
    <row r="204" spans="4:8" x14ac:dyDescent="0.25">
      <c r="D204" s="57"/>
      <c r="E204" s="57"/>
      <c r="F204" s="57"/>
      <c r="G204" s="57"/>
      <c r="H204" s="57"/>
    </row>
    <row r="206" spans="4:8" x14ac:dyDescent="0.25">
      <c r="D206" s="57"/>
      <c r="E206" s="57"/>
      <c r="F206" s="57"/>
      <c r="G206" s="57"/>
      <c r="H206" s="57"/>
    </row>
    <row r="208" spans="4:8" x14ac:dyDescent="0.25">
      <c r="D208" s="57"/>
      <c r="E208" s="57"/>
      <c r="F208" s="57"/>
      <c r="G208" s="57"/>
      <c r="H208" s="57"/>
    </row>
    <row r="210" spans="4:8" x14ac:dyDescent="0.25">
      <c r="D210" s="57"/>
      <c r="E210" s="57"/>
      <c r="F210" s="57"/>
      <c r="G210" s="57"/>
      <c r="H210" s="57"/>
    </row>
    <row r="212" spans="4:8" x14ac:dyDescent="0.25">
      <c r="D212" s="57"/>
      <c r="E212" s="57"/>
      <c r="F212" s="57"/>
      <c r="G212" s="57"/>
      <c r="H212" s="57"/>
    </row>
    <row r="214" spans="4:8" x14ac:dyDescent="0.25">
      <c r="D214" s="57"/>
      <c r="E214" s="57"/>
      <c r="F214" s="57"/>
      <c r="G214" s="57"/>
      <c r="H214" s="57"/>
    </row>
  </sheetData>
  <mergeCells count="14">
    <mergeCell ref="B38:B40"/>
    <mergeCell ref="B41:B53"/>
    <mergeCell ref="B54:B62"/>
    <mergeCell ref="B63:B72"/>
    <mergeCell ref="B73:B82"/>
    <mergeCell ref="B6:B17"/>
    <mergeCell ref="B18:B30"/>
    <mergeCell ref="B31:B37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B6" sqref="B6:H82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9" ht="29.25" customHeight="1" thickTop="1" thickBot="1" x14ac:dyDescent="0.3">
      <c r="A1" s="80" t="s">
        <v>210</v>
      </c>
      <c r="C1" s="237" t="s">
        <v>185</v>
      </c>
      <c r="D1" s="237"/>
      <c r="E1" s="237"/>
      <c r="F1" s="237"/>
      <c r="G1" s="237"/>
      <c r="H1" s="237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0.35294117647058826</v>
      </c>
      <c r="E6" s="62">
        <v>0.52941176470588236</v>
      </c>
      <c r="F6" s="62">
        <v>0.11764705882352941</v>
      </c>
      <c r="G6" s="62">
        <v>0</v>
      </c>
      <c r="H6" s="63">
        <v>0</v>
      </c>
      <c r="I6" s="41"/>
    </row>
    <row r="7" spans="1:9" x14ac:dyDescent="0.25">
      <c r="B7" s="224"/>
      <c r="C7" s="141" t="s">
        <v>15</v>
      </c>
      <c r="D7" s="64">
        <v>0.27868852459016391</v>
      </c>
      <c r="E7" s="64">
        <v>0.4098360655737705</v>
      </c>
      <c r="F7" s="64">
        <v>0.22950819672131148</v>
      </c>
      <c r="G7" s="64">
        <v>8.1967213114754092E-2</v>
      </c>
      <c r="H7" s="65">
        <v>0</v>
      </c>
      <c r="I7" s="41"/>
    </row>
    <row r="8" spans="1:9" x14ac:dyDescent="0.25">
      <c r="B8" s="224"/>
      <c r="C8" s="141" t="s">
        <v>16</v>
      </c>
      <c r="D8" s="64">
        <v>9.6774193548387094E-2</v>
      </c>
      <c r="E8" s="64">
        <v>0.5161290322580645</v>
      </c>
      <c r="F8" s="64">
        <v>0.25806451612903225</v>
      </c>
      <c r="G8" s="64">
        <v>9.6774193548387094E-2</v>
      </c>
      <c r="H8" s="65">
        <v>3.2258064516129031E-2</v>
      </c>
      <c r="I8" s="41"/>
    </row>
    <row r="9" spans="1:9" x14ac:dyDescent="0.25">
      <c r="B9" s="224"/>
      <c r="C9" s="141" t="s">
        <v>529</v>
      </c>
      <c r="D9" s="64">
        <v>0.40909090909090912</v>
      </c>
      <c r="E9" s="64">
        <v>0.5</v>
      </c>
      <c r="F9" s="64">
        <v>4.5454545454545456E-2</v>
      </c>
      <c r="G9" s="64">
        <v>4.5454545454545456E-2</v>
      </c>
      <c r="H9" s="65">
        <v>0</v>
      </c>
      <c r="I9" s="41"/>
    </row>
    <row r="10" spans="1:9" x14ac:dyDescent="0.25">
      <c r="B10" s="224"/>
      <c r="C10" s="141" t="s">
        <v>17</v>
      </c>
      <c r="D10" s="64">
        <v>0.25925925925925924</v>
      </c>
      <c r="E10" s="64">
        <v>0.48148148148148145</v>
      </c>
      <c r="F10" s="64">
        <v>0.25925925925925924</v>
      </c>
      <c r="G10" s="64">
        <v>0</v>
      </c>
      <c r="H10" s="65">
        <v>0</v>
      </c>
      <c r="I10" s="41"/>
    </row>
    <row r="11" spans="1:9" x14ac:dyDescent="0.25">
      <c r="B11" s="224"/>
      <c r="C11" s="141" t="s">
        <v>18</v>
      </c>
      <c r="D11" s="64">
        <v>3.5714285714285712E-2</v>
      </c>
      <c r="E11" s="64">
        <v>0.14285714285714285</v>
      </c>
      <c r="F11" s="64">
        <v>0.35714285714285715</v>
      </c>
      <c r="G11" s="64">
        <v>0.4642857142857143</v>
      </c>
      <c r="H11" s="65">
        <v>0</v>
      </c>
      <c r="I11" s="41"/>
    </row>
    <row r="12" spans="1:9" x14ac:dyDescent="0.25">
      <c r="B12" s="224"/>
      <c r="C12" s="141" t="s">
        <v>530</v>
      </c>
      <c r="D12" s="64">
        <v>0.17391304347826086</v>
      </c>
      <c r="E12" s="64">
        <v>0.73913043478260865</v>
      </c>
      <c r="F12" s="64">
        <v>8.6956521739130432E-2</v>
      </c>
      <c r="G12" s="64">
        <v>0</v>
      </c>
      <c r="H12" s="65">
        <v>0</v>
      </c>
      <c r="I12" s="41"/>
    </row>
    <row r="13" spans="1:9" x14ac:dyDescent="0.25">
      <c r="B13" s="224"/>
      <c r="C13" s="141" t="s">
        <v>19</v>
      </c>
      <c r="D13" s="64">
        <v>0</v>
      </c>
      <c r="E13" s="64">
        <v>3.7037037037037035E-2</v>
      </c>
      <c r="F13" s="64">
        <v>0.33333333333333331</v>
      </c>
      <c r="G13" s="64">
        <v>0.62962962962962965</v>
      </c>
      <c r="H13" s="65">
        <v>0</v>
      </c>
      <c r="I13" s="41"/>
    </row>
    <row r="14" spans="1:9" x14ac:dyDescent="0.25">
      <c r="B14" s="224"/>
      <c r="C14" s="141" t="s">
        <v>20</v>
      </c>
      <c r="D14" s="64">
        <v>0.14545454545454545</v>
      </c>
      <c r="E14" s="64">
        <v>0.49090909090909091</v>
      </c>
      <c r="F14" s="64">
        <v>0.30909090909090908</v>
      </c>
      <c r="G14" s="64">
        <v>5.4545454545454543E-2</v>
      </c>
      <c r="H14" s="65">
        <v>0</v>
      </c>
      <c r="I14" s="41"/>
    </row>
    <row r="15" spans="1:9" x14ac:dyDescent="0.25">
      <c r="B15" s="224"/>
      <c r="C15" s="141" t="s">
        <v>21</v>
      </c>
      <c r="D15" s="64">
        <v>0.47826086956521741</v>
      </c>
      <c r="E15" s="64">
        <v>0.28260869565217389</v>
      </c>
      <c r="F15" s="64">
        <v>0.21739130434782608</v>
      </c>
      <c r="G15" s="64">
        <v>2.1739130434782608E-2</v>
      </c>
      <c r="H15" s="65">
        <v>0</v>
      </c>
      <c r="I15" s="41"/>
    </row>
    <row r="16" spans="1:9" x14ac:dyDescent="0.25">
      <c r="B16" s="224"/>
      <c r="C16" s="141" t="s">
        <v>22</v>
      </c>
      <c r="D16" s="64">
        <v>0.375</v>
      </c>
      <c r="E16" s="64">
        <v>0.34375</v>
      </c>
      <c r="F16" s="64">
        <v>0.25</v>
      </c>
      <c r="G16" s="64">
        <v>3.125E-2</v>
      </c>
      <c r="H16" s="65">
        <v>0</v>
      </c>
      <c r="I16" s="41"/>
    </row>
    <row r="17" spans="2:9" ht="15.75" thickBot="1" x14ac:dyDescent="0.3">
      <c r="B17" s="225"/>
      <c r="C17" s="146" t="s">
        <v>23</v>
      </c>
      <c r="D17" s="66">
        <v>7.3170731707317069E-2</v>
      </c>
      <c r="E17" s="66">
        <v>0.24390243902439024</v>
      </c>
      <c r="F17" s="66">
        <v>0.43902439024390244</v>
      </c>
      <c r="G17" s="66">
        <v>0.24390243902439024</v>
      </c>
      <c r="H17" s="67">
        <v>0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0.15625</v>
      </c>
      <c r="E18" s="68">
        <v>0.25</v>
      </c>
      <c r="F18" s="68">
        <v>0.3125</v>
      </c>
      <c r="G18" s="68">
        <v>0.28125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0.61538461538461542</v>
      </c>
      <c r="E19" s="70">
        <v>0.34615384615384615</v>
      </c>
      <c r="F19" s="70">
        <v>3.8461538461538464E-2</v>
      </c>
      <c r="G19" s="70">
        <v>0</v>
      </c>
      <c r="H19" s="71">
        <v>0</v>
      </c>
      <c r="I19" s="41"/>
    </row>
    <row r="20" spans="2:9" x14ac:dyDescent="0.25">
      <c r="B20" s="221"/>
      <c r="C20" s="60" t="s">
        <v>531</v>
      </c>
      <c r="D20" s="70">
        <v>0.35714285714285715</v>
      </c>
      <c r="E20" s="70">
        <v>0.5714285714285714</v>
      </c>
      <c r="F20" s="70">
        <v>7.1428571428571425E-2</v>
      </c>
      <c r="G20" s="70">
        <v>0</v>
      </c>
      <c r="H20" s="71">
        <v>0</v>
      </c>
      <c r="I20" s="41"/>
    </row>
    <row r="21" spans="2:9" x14ac:dyDescent="0.25">
      <c r="B21" s="221"/>
      <c r="C21" s="60" t="s">
        <v>27</v>
      </c>
      <c r="D21" s="70">
        <v>0.3125</v>
      </c>
      <c r="E21" s="70">
        <v>0.625</v>
      </c>
      <c r="F21" s="70">
        <v>6.25E-2</v>
      </c>
      <c r="G21" s="70">
        <v>0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0.5</v>
      </c>
      <c r="E22" s="70">
        <v>0.5</v>
      </c>
      <c r="F22" s="70">
        <v>0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0.2</v>
      </c>
      <c r="E23" s="70">
        <v>0.6</v>
      </c>
      <c r="F23" s="70">
        <v>0.2</v>
      </c>
      <c r="G23" s="70">
        <v>0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0.3</v>
      </c>
      <c r="E24" s="70">
        <v>0.5</v>
      </c>
      <c r="F24" s="70">
        <v>0.1</v>
      </c>
      <c r="G24" s="70">
        <v>0.1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0.1875</v>
      </c>
      <c r="E25" s="70">
        <v>0.8125</v>
      </c>
      <c r="F25" s="70">
        <v>0</v>
      </c>
      <c r="G25" s="70">
        <v>0</v>
      </c>
      <c r="H25" s="71">
        <v>0</v>
      </c>
      <c r="I25" s="41"/>
    </row>
    <row r="26" spans="2:9" x14ac:dyDescent="0.25">
      <c r="B26" s="221"/>
      <c r="C26" s="60" t="s">
        <v>30</v>
      </c>
      <c r="D26" s="70">
        <v>0.63461538461538458</v>
      </c>
      <c r="E26" s="70">
        <v>0.34615384615384615</v>
      </c>
      <c r="F26" s="70">
        <v>1.9230769230769232E-2</v>
      </c>
      <c r="G26" s="70">
        <v>0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0.22222222222222221</v>
      </c>
      <c r="E27" s="70">
        <v>0.66666666666666663</v>
      </c>
      <c r="F27" s="70">
        <v>0.1111111111111111</v>
      </c>
      <c r="G27" s="70">
        <v>0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0.53846153846153844</v>
      </c>
      <c r="E28" s="70">
        <v>0.46153846153846156</v>
      </c>
      <c r="F28" s="70">
        <v>0</v>
      </c>
      <c r="G28" s="70">
        <v>0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0.44444444444444442</v>
      </c>
      <c r="E29" s="70">
        <v>0.55555555555555558</v>
      </c>
      <c r="F29" s="70">
        <v>0</v>
      </c>
      <c r="G29" s="70">
        <v>0</v>
      </c>
      <c r="H29" s="71">
        <v>0</v>
      </c>
      <c r="I29" s="41"/>
    </row>
    <row r="30" spans="2:9" ht="15" customHeight="1" thickBot="1" x14ac:dyDescent="0.3">
      <c r="B30" s="222"/>
      <c r="C30" s="61" t="s">
        <v>441</v>
      </c>
      <c r="D30" s="72">
        <v>0.5</v>
      </c>
      <c r="E30" s="72">
        <v>0.5</v>
      </c>
      <c r="F30" s="72">
        <v>0</v>
      </c>
      <c r="G30" s="72">
        <v>0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0.43243243243243246</v>
      </c>
      <c r="E31" s="64">
        <v>0.3783783783783784</v>
      </c>
      <c r="F31" s="64">
        <v>0.1891891891891892</v>
      </c>
      <c r="G31" s="64">
        <v>0</v>
      </c>
      <c r="H31" s="65">
        <v>0</v>
      </c>
      <c r="I31" s="41"/>
    </row>
    <row r="32" spans="2:9" x14ac:dyDescent="0.25">
      <c r="B32" s="224"/>
      <c r="C32" s="141" t="s">
        <v>34</v>
      </c>
      <c r="D32" s="64">
        <v>0.125</v>
      </c>
      <c r="E32" s="64">
        <v>0.375</v>
      </c>
      <c r="F32" s="64">
        <v>0.375</v>
      </c>
      <c r="G32" s="64">
        <v>0.125</v>
      </c>
      <c r="H32" s="65">
        <v>0</v>
      </c>
      <c r="I32" s="41"/>
    </row>
    <row r="33" spans="2:9" x14ac:dyDescent="0.25">
      <c r="B33" s="224"/>
      <c r="C33" s="141" t="s">
        <v>35</v>
      </c>
      <c r="D33" s="64">
        <v>0.25925925925925924</v>
      </c>
      <c r="E33" s="64">
        <v>0.59259259259259256</v>
      </c>
      <c r="F33" s="64">
        <v>0.1111111111111111</v>
      </c>
      <c r="G33" s="64">
        <v>3.7037037037037035E-2</v>
      </c>
      <c r="H33" s="65">
        <v>0</v>
      </c>
      <c r="I33" s="41"/>
    </row>
    <row r="34" spans="2:9" x14ac:dyDescent="0.25">
      <c r="B34" s="224"/>
      <c r="C34" s="141" t="s">
        <v>36</v>
      </c>
      <c r="D34" s="64">
        <v>0.2857142857142857</v>
      </c>
      <c r="E34" s="64">
        <v>0.5</v>
      </c>
      <c r="F34" s="64">
        <v>0.14285714285714285</v>
      </c>
      <c r="G34" s="64">
        <v>7.1428571428571425E-2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0.25</v>
      </c>
      <c r="E35" s="64">
        <v>0.5</v>
      </c>
      <c r="F35" s="64">
        <v>0.25</v>
      </c>
      <c r="G35" s="64">
        <v>0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0.21428571428571427</v>
      </c>
      <c r="E36" s="64">
        <v>0.5714285714285714</v>
      </c>
      <c r="F36" s="64">
        <v>0.21428571428571427</v>
      </c>
      <c r="G36" s="64">
        <v>0</v>
      </c>
      <c r="H36" s="65">
        <v>0</v>
      </c>
      <c r="I36" s="41"/>
    </row>
    <row r="37" spans="2:9" ht="15" customHeight="1" thickBot="1" x14ac:dyDescent="0.3">
      <c r="B37" s="225"/>
      <c r="C37" s="142" t="s">
        <v>38</v>
      </c>
      <c r="D37" s="66">
        <v>0.3125</v>
      </c>
      <c r="E37" s="66">
        <v>0.5</v>
      </c>
      <c r="F37" s="66">
        <v>0.1875</v>
      </c>
      <c r="G37" s="66">
        <v>0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</v>
      </c>
      <c r="E38" s="68">
        <v>0.14285714285714285</v>
      </c>
      <c r="F38" s="68">
        <v>0.7142857142857143</v>
      </c>
      <c r="G38" s="68">
        <v>0.14285714285714285</v>
      </c>
      <c r="H38" s="69">
        <v>0</v>
      </c>
      <c r="I38" s="41"/>
    </row>
    <row r="39" spans="2:9" x14ac:dyDescent="0.25">
      <c r="B39" s="221"/>
      <c r="C39" s="93" t="s">
        <v>534</v>
      </c>
      <c r="D39" s="70">
        <v>0.6</v>
      </c>
      <c r="E39" s="70">
        <v>0.2</v>
      </c>
      <c r="F39" s="70">
        <v>0.2</v>
      </c>
      <c r="G39" s="70">
        <v>0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</v>
      </c>
      <c r="E40" s="72">
        <v>0.1111111111111111</v>
      </c>
      <c r="F40" s="72">
        <v>0.33333333333333331</v>
      </c>
      <c r="G40" s="72">
        <v>0.44444444444444442</v>
      </c>
      <c r="H40" s="73">
        <v>0.1111111111111111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0.14285714285714285</v>
      </c>
      <c r="E41" s="82">
        <v>0.2857142857142857</v>
      </c>
      <c r="F41" s="82">
        <v>0.42857142857142855</v>
      </c>
      <c r="G41" s="82">
        <v>0.14285714285714285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</v>
      </c>
      <c r="E42" s="64">
        <v>0.2857142857142857</v>
      </c>
      <c r="F42" s="64">
        <v>0.2857142857142857</v>
      </c>
      <c r="G42" s="64">
        <v>0.42857142857142855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</v>
      </c>
      <c r="E43" s="64">
        <v>0.1</v>
      </c>
      <c r="F43" s="64">
        <v>0.5</v>
      </c>
      <c r="G43" s="64">
        <v>0.4</v>
      </c>
      <c r="H43" s="65">
        <v>0</v>
      </c>
      <c r="I43" s="41"/>
    </row>
    <row r="44" spans="2:9" x14ac:dyDescent="0.25">
      <c r="B44" s="224"/>
      <c r="C44" s="145" t="s">
        <v>536</v>
      </c>
      <c r="D44" s="64">
        <v>0.1</v>
      </c>
      <c r="E44" s="64">
        <v>0.5</v>
      </c>
      <c r="F44" s="64">
        <v>0.1</v>
      </c>
      <c r="G44" s="64">
        <v>0.3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0.2</v>
      </c>
      <c r="E45" s="64">
        <v>0</v>
      </c>
      <c r="F45" s="82">
        <v>0.4</v>
      </c>
      <c r="G45" s="64">
        <v>0.4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</v>
      </c>
      <c r="E46" s="64">
        <v>0.375</v>
      </c>
      <c r="F46" s="64">
        <v>0.375</v>
      </c>
      <c r="G46" s="64">
        <v>0.25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0.14285714285714285</v>
      </c>
      <c r="E47" s="64">
        <v>0.14285714285714285</v>
      </c>
      <c r="F47" s="64">
        <v>0.14285714285714285</v>
      </c>
      <c r="G47" s="64">
        <v>0.5714285714285714</v>
      </c>
      <c r="H47" s="65">
        <v>0</v>
      </c>
      <c r="I47" s="41"/>
    </row>
    <row r="48" spans="2:9" x14ac:dyDescent="0.25">
      <c r="B48" s="224"/>
      <c r="C48" s="140" t="s">
        <v>538</v>
      </c>
      <c r="D48" s="64">
        <v>0</v>
      </c>
      <c r="E48" s="64">
        <v>0.4</v>
      </c>
      <c r="F48" s="64">
        <v>0.2</v>
      </c>
      <c r="G48" s="64">
        <v>0.4</v>
      </c>
      <c r="H48" s="65">
        <v>0</v>
      </c>
      <c r="I48" s="41"/>
    </row>
    <row r="49" spans="2:9" x14ac:dyDescent="0.25">
      <c r="B49" s="224"/>
      <c r="C49" s="145" t="s">
        <v>468</v>
      </c>
      <c r="D49" s="64">
        <v>0.16666666666666666</v>
      </c>
      <c r="E49" s="64">
        <v>0.16666666666666666</v>
      </c>
      <c r="F49" s="82">
        <v>0.5</v>
      </c>
      <c r="G49" s="64">
        <v>0.16666666666666666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6.25E-2</v>
      </c>
      <c r="E50" s="64">
        <v>0.5625</v>
      </c>
      <c r="F50" s="82">
        <v>0.25</v>
      </c>
      <c r="G50" s="64">
        <v>0.125</v>
      </c>
      <c r="H50" s="65">
        <v>0</v>
      </c>
      <c r="I50" s="41"/>
    </row>
    <row r="51" spans="2:9" x14ac:dyDescent="0.25">
      <c r="B51" s="224"/>
      <c r="C51" s="145" t="s">
        <v>474</v>
      </c>
      <c r="D51" s="64">
        <v>0</v>
      </c>
      <c r="E51" s="64">
        <v>0.125</v>
      </c>
      <c r="F51" s="82">
        <v>0.75</v>
      </c>
      <c r="G51" s="64">
        <v>0</v>
      </c>
      <c r="H51" s="65">
        <v>0.125</v>
      </c>
      <c r="I51" s="41"/>
    </row>
    <row r="52" spans="2:9" x14ac:dyDescent="0.25">
      <c r="B52" s="224"/>
      <c r="C52" s="145" t="s">
        <v>343</v>
      </c>
      <c r="D52" s="64">
        <v>0</v>
      </c>
      <c r="E52" s="64">
        <v>0.66666666666666663</v>
      </c>
      <c r="F52" s="82">
        <v>0.16666666666666666</v>
      </c>
      <c r="G52" s="64">
        <v>0.16666666666666666</v>
      </c>
      <c r="H52" s="65">
        <v>0</v>
      </c>
      <c r="I52" s="41"/>
    </row>
    <row r="53" spans="2:9" ht="15.75" thickBot="1" x14ac:dyDescent="0.3">
      <c r="B53" s="225"/>
      <c r="C53" s="145" t="s">
        <v>344</v>
      </c>
      <c r="D53" s="64">
        <v>0</v>
      </c>
      <c r="E53" s="64">
        <v>0.375</v>
      </c>
      <c r="F53" s="82">
        <v>0.125</v>
      </c>
      <c r="G53" s="64">
        <v>0.375</v>
      </c>
      <c r="H53" s="65">
        <v>0.125</v>
      </c>
      <c r="I53" s="41"/>
    </row>
    <row r="54" spans="2:9" x14ac:dyDescent="0.25">
      <c r="B54" s="220" t="s">
        <v>42</v>
      </c>
      <c r="C54" s="94" t="s">
        <v>478</v>
      </c>
      <c r="D54" s="68">
        <v>5.5555555555555552E-2</v>
      </c>
      <c r="E54" s="68">
        <v>0.22222222222222221</v>
      </c>
      <c r="F54" s="68">
        <v>0.61111111111111116</v>
      </c>
      <c r="G54" s="68">
        <v>0.1111111111111111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7.6923076923076927E-2</v>
      </c>
      <c r="E55" s="70">
        <v>0.30769230769230771</v>
      </c>
      <c r="F55" s="70">
        <v>0.23076923076923078</v>
      </c>
      <c r="G55" s="70">
        <v>0.30769230769230771</v>
      </c>
      <c r="H55" s="71">
        <v>7.6923076923076927E-2</v>
      </c>
      <c r="I55" s="41"/>
    </row>
    <row r="56" spans="2:9" s="132" customFormat="1" ht="15" customHeight="1" x14ac:dyDescent="0.25">
      <c r="B56" s="221"/>
      <c r="C56" s="93" t="s">
        <v>482</v>
      </c>
      <c r="D56" s="70">
        <v>0.16666666666666666</v>
      </c>
      <c r="E56" s="70">
        <v>0.27777777777777779</v>
      </c>
      <c r="F56" s="70">
        <v>0.44444444444444442</v>
      </c>
      <c r="G56" s="70">
        <v>5.5555555555555552E-2</v>
      </c>
      <c r="H56" s="71">
        <v>5.5555555555555552E-2</v>
      </c>
      <c r="I56" s="137"/>
    </row>
    <row r="57" spans="2:9" x14ac:dyDescent="0.25">
      <c r="B57" s="221"/>
      <c r="C57" s="93" t="s">
        <v>539</v>
      </c>
      <c r="D57" s="70">
        <v>0.1111111111111111</v>
      </c>
      <c r="E57" s="70">
        <v>0.33333333333333331</v>
      </c>
      <c r="F57" s="70">
        <v>0.44444444444444442</v>
      </c>
      <c r="G57" s="70">
        <v>0</v>
      </c>
      <c r="H57" s="71">
        <v>0.1111111111111111</v>
      </c>
      <c r="I57" s="41"/>
    </row>
    <row r="58" spans="2:9" x14ac:dyDescent="0.25">
      <c r="B58" s="221"/>
      <c r="C58" s="93" t="s">
        <v>485</v>
      </c>
      <c r="D58" s="70">
        <v>8.3333333333333329E-2</v>
      </c>
      <c r="E58" s="70">
        <v>0.5</v>
      </c>
      <c r="F58" s="70">
        <v>0.33333333333333331</v>
      </c>
      <c r="G58" s="70">
        <v>8.3333333333333329E-2</v>
      </c>
      <c r="H58" s="71">
        <v>0</v>
      </c>
      <c r="I58" s="41"/>
    </row>
    <row r="59" spans="2:9" x14ac:dyDescent="0.25">
      <c r="B59" s="221"/>
      <c r="C59" s="93" t="s">
        <v>488</v>
      </c>
      <c r="D59" s="70">
        <v>0.2857142857142857</v>
      </c>
      <c r="E59" s="70">
        <v>0.14285714285714285</v>
      </c>
      <c r="F59" s="70">
        <v>0.5714285714285714</v>
      </c>
      <c r="G59" s="70">
        <v>0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0.20833333333333334</v>
      </c>
      <c r="E60" s="70">
        <v>0.25</v>
      </c>
      <c r="F60" s="70">
        <v>0.45833333333333331</v>
      </c>
      <c r="G60" s="70">
        <v>8.3333333333333329E-2</v>
      </c>
      <c r="H60" s="71">
        <v>0</v>
      </c>
      <c r="I60" s="41"/>
    </row>
    <row r="61" spans="2:9" x14ac:dyDescent="0.25">
      <c r="B61" s="221"/>
      <c r="C61" s="93" t="s">
        <v>43</v>
      </c>
      <c r="D61" s="70">
        <v>0.10526315789473684</v>
      </c>
      <c r="E61" s="70">
        <v>0.42105263157894735</v>
      </c>
      <c r="F61" s="70">
        <v>0.26315789473684209</v>
      </c>
      <c r="G61" s="70">
        <v>0.15789473684210525</v>
      </c>
      <c r="H61" s="71">
        <v>5.2631578947368418E-2</v>
      </c>
      <c r="I61" s="41"/>
    </row>
    <row r="62" spans="2:9" ht="15.75" thickBot="1" x14ac:dyDescent="0.3">
      <c r="B62" s="222"/>
      <c r="C62" s="91" t="s">
        <v>44</v>
      </c>
      <c r="D62" s="72">
        <v>0.14285714285714285</v>
      </c>
      <c r="E62" s="72">
        <v>0.35714285714285715</v>
      </c>
      <c r="F62" s="72">
        <v>0.2857142857142857</v>
      </c>
      <c r="G62" s="72">
        <v>0.21428571428571427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0.23076923076923078</v>
      </c>
      <c r="F63" s="82">
        <v>0.46153846153846156</v>
      </c>
      <c r="G63" s="82">
        <v>0.30769230769230771</v>
      </c>
      <c r="H63" s="83">
        <v>0</v>
      </c>
      <c r="I63" s="41"/>
    </row>
    <row r="64" spans="2:9" ht="15" customHeight="1" x14ac:dyDescent="0.25">
      <c r="B64" s="224"/>
      <c r="C64" s="140" t="s">
        <v>47</v>
      </c>
      <c r="D64" s="82">
        <v>0.15789473684210525</v>
      </c>
      <c r="E64" s="82">
        <v>0.47368421052631576</v>
      </c>
      <c r="F64" s="82">
        <v>0.31578947368421051</v>
      </c>
      <c r="G64" s="82">
        <v>5.2631578947368418E-2</v>
      </c>
      <c r="H64" s="83">
        <v>0</v>
      </c>
      <c r="I64" s="41"/>
    </row>
    <row r="65" spans="2:9" ht="15" customHeight="1" x14ac:dyDescent="0.25">
      <c r="B65" s="224"/>
      <c r="C65" s="140" t="s">
        <v>48</v>
      </c>
      <c r="D65" s="82">
        <v>0.31034482758620691</v>
      </c>
      <c r="E65" s="82">
        <v>0.55172413793103448</v>
      </c>
      <c r="F65" s="82">
        <v>0.13793103448275862</v>
      </c>
      <c r="G65" s="82">
        <v>0</v>
      </c>
      <c r="H65" s="83">
        <v>0</v>
      </c>
      <c r="I65" s="41"/>
    </row>
    <row r="66" spans="2:9" x14ac:dyDescent="0.25">
      <c r="B66" s="224"/>
      <c r="C66" s="140" t="s">
        <v>49</v>
      </c>
      <c r="D66" s="64">
        <v>8.3333333333333329E-2</v>
      </c>
      <c r="E66" s="64">
        <v>0.16666666666666666</v>
      </c>
      <c r="F66" s="64">
        <v>0.58333333333333337</v>
      </c>
      <c r="G66" s="64">
        <v>0.16666666666666666</v>
      </c>
      <c r="H66" s="65">
        <v>0</v>
      </c>
      <c r="I66" s="41"/>
    </row>
    <row r="67" spans="2:9" x14ac:dyDescent="0.25">
      <c r="B67" s="224"/>
      <c r="C67" s="140" t="s">
        <v>119</v>
      </c>
      <c r="D67" s="64">
        <v>0</v>
      </c>
      <c r="E67" s="64">
        <v>0.2</v>
      </c>
      <c r="F67" s="64">
        <v>0.8</v>
      </c>
      <c r="G67" s="64">
        <v>0</v>
      </c>
      <c r="H67" s="65">
        <v>0</v>
      </c>
      <c r="I67" s="41"/>
    </row>
    <row r="68" spans="2:9" ht="15" customHeight="1" x14ac:dyDescent="0.25">
      <c r="B68" s="224"/>
      <c r="C68" s="140" t="s">
        <v>50</v>
      </c>
      <c r="D68" s="64">
        <v>0.17647058823529413</v>
      </c>
      <c r="E68" s="64">
        <v>0.11764705882352941</v>
      </c>
      <c r="F68" s="64">
        <v>0.58823529411764708</v>
      </c>
      <c r="G68" s="64">
        <v>0.11764705882352941</v>
      </c>
      <c r="H68" s="65">
        <v>0</v>
      </c>
      <c r="I68" s="41"/>
    </row>
    <row r="69" spans="2:9" x14ac:dyDescent="0.25">
      <c r="B69" s="224"/>
      <c r="C69" s="140" t="s">
        <v>194</v>
      </c>
      <c r="D69" s="64">
        <v>0</v>
      </c>
      <c r="E69" s="64">
        <v>0.2</v>
      </c>
      <c r="F69" s="64">
        <v>0.6</v>
      </c>
      <c r="G69" s="64">
        <v>0.2</v>
      </c>
      <c r="H69" s="65">
        <v>0</v>
      </c>
      <c r="I69" s="41"/>
    </row>
    <row r="70" spans="2:9" x14ac:dyDescent="0.25">
      <c r="B70" s="224"/>
      <c r="C70" s="140" t="s">
        <v>51</v>
      </c>
      <c r="D70" s="64">
        <v>0.10714285714285714</v>
      </c>
      <c r="E70" s="64">
        <v>0.5714285714285714</v>
      </c>
      <c r="F70" s="64">
        <v>0.17857142857142858</v>
      </c>
      <c r="G70" s="64">
        <v>0.10714285714285714</v>
      </c>
      <c r="H70" s="65">
        <v>3.5714285714285712E-2</v>
      </c>
      <c r="I70" s="41"/>
    </row>
    <row r="71" spans="2:9" ht="15.75" customHeight="1" x14ac:dyDescent="0.25">
      <c r="B71" s="224"/>
      <c r="C71" s="140" t="s">
        <v>52</v>
      </c>
      <c r="D71" s="64">
        <v>6.4516129032258063E-2</v>
      </c>
      <c r="E71" s="64">
        <v>0.4838709677419355</v>
      </c>
      <c r="F71" s="64">
        <v>0.29032258064516131</v>
      </c>
      <c r="G71" s="64">
        <v>0.16129032258064516</v>
      </c>
      <c r="H71" s="65">
        <v>0</v>
      </c>
      <c r="I71" s="41"/>
    </row>
    <row r="72" spans="2:9" ht="15" customHeight="1" thickBot="1" x14ac:dyDescent="0.3">
      <c r="B72" s="225"/>
      <c r="C72" s="142" t="s">
        <v>540</v>
      </c>
      <c r="D72" s="160">
        <v>0</v>
      </c>
      <c r="E72" s="160">
        <v>0</v>
      </c>
      <c r="F72" s="160">
        <v>0.25</v>
      </c>
      <c r="G72" s="160">
        <v>0.125</v>
      </c>
      <c r="H72" s="118">
        <v>0.625</v>
      </c>
      <c r="I72" s="41"/>
    </row>
    <row r="73" spans="2:9" s="132" customFormat="1" ht="15" customHeight="1" x14ac:dyDescent="0.25">
      <c r="B73" s="220" t="s">
        <v>53</v>
      </c>
      <c r="C73" s="94" t="s">
        <v>54</v>
      </c>
      <c r="D73" s="68">
        <v>0.70588235294117652</v>
      </c>
      <c r="E73" s="68">
        <v>0.29411764705882354</v>
      </c>
      <c r="F73" s="68">
        <v>0</v>
      </c>
      <c r="G73" s="68">
        <v>0</v>
      </c>
      <c r="H73" s="69">
        <v>0</v>
      </c>
      <c r="I73" s="137"/>
    </row>
    <row r="74" spans="2:9" ht="15" customHeight="1" x14ac:dyDescent="0.25">
      <c r="B74" s="221"/>
      <c r="C74" s="93" t="s">
        <v>508</v>
      </c>
      <c r="D74" s="70">
        <v>0</v>
      </c>
      <c r="E74" s="70">
        <v>0</v>
      </c>
      <c r="F74" s="70">
        <v>0.5</v>
      </c>
      <c r="G74" s="70">
        <v>0.33333333333333331</v>
      </c>
      <c r="H74" s="71">
        <v>0.16666666666666666</v>
      </c>
      <c r="I74" s="41"/>
    </row>
    <row r="75" spans="2:9" s="132" customFormat="1" ht="15" customHeight="1" x14ac:dyDescent="0.25">
      <c r="B75" s="221"/>
      <c r="C75" s="93" t="s">
        <v>136</v>
      </c>
      <c r="D75" s="70">
        <v>0.5</v>
      </c>
      <c r="E75" s="70">
        <v>0.5</v>
      </c>
      <c r="F75" s="70">
        <v>0</v>
      </c>
      <c r="G75" s="70">
        <v>0</v>
      </c>
      <c r="H75" s="71">
        <v>0</v>
      </c>
      <c r="I75" s="137"/>
    </row>
    <row r="76" spans="2:9" x14ac:dyDescent="0.25">
      <c r="B76" s="221"/>
      <c r="C76" s="93" t="s">
        <v>541</v>
      </c>
      <c r="D76" s="70">
        <v>0.55555555555555558</v>
      </c>
      <c r="E76" s="70">
        <v>0.44444444444444442</v>
      </c>
      <c r="F76" s="70">
        <v>0</v>
      </c>
      <c r="G76" s="70">
        <v>0</v>
      </c>
      <c r="H76" s="71">
        <v>0</v>
      </c>
      <c r="I76" s="41"/>
    </row>
    <row r="77" spans="2:9" x14ac:dyDescent="0.25">
      <c r="B77" s="221"/>
      <c r="C77" s="93" t="s">
        <v>542</v>
      </c>
      <c r="D77" s="70">
        <v>0.45454545454545453</v>
      </c>
      <c r="E77" s="70">
        <v>0.27272727272727271</v>
      </c>
      <c r="F77" s="70">
        <v>0.27272727272727271</v>
      </c>
      <c r="G77" s="70">
        <v>0</v>
      </c>
      <c r="H77" s="71">
        <v>0</v>
      </c>
      <c r="I77" s="41"/>
    </row>
    <row r="78" spans="2:9" s="119" customFormat="1" x14ac:dyDescent="0.25">
      <c r="B78" s="221"/>
      <c r="C78" s="93" t="s">
        <v>246</v>
      </c>
      <c r="D78" s="70">
        <v>0.66666666666666663</v>
      </c>
      <c r="E78" s="70">
        <v>0.33333333333333331</v>
      </c>
      <c r="F78" s="70">
        <v>0</v>
      </c>
      <c r="G78" s="70">
        <v>0</v>
      </c>
      <c r="H78" s="71">
        <v>0</v>
      </c>
    </row>
    <row r="79" spans="2:9" x14ac:dyDescent="0.25">
      <c r="B79" s="221"/>
      <c r="C79" s="93" t="s">
        <v>543</v>
      </c>
      <c r="D79" s="70">
        <v>0</v>
      </c>
      <c r="E79" s="70">
        <v>0.33333333333333331</v>
      </c>
      <c r="F79" s="70">
        <v>0.33333333333333331</v>
      </c>
      <c r="G79" s="70">
        <v>0.33333333333333331</v>
      </c>
      <c r="H79" s="71">
        <v>0</v>
      </c>
    </row>
    <row r="80" spans="2:9" x14ac:dyDescent="0.25">
      <c r="B80" s="221"/>
      <c r="C80" s="93" t="s">
        <v>544</v>
      </c>
      <c r="D80" s="70">
        <v>0.2857142857142857</v>
      </c>
      <c r="E80" s="70">
        <v>0.7142857142857143</v>
      </c>
      <c r="F80" s="70">
        <v>0</v>
      </c>
      <c r="G80" s="70">
        <v>0</v>
      </c>
      <c r="H80" s="71">
        <v>0</v>
      </c>
    </row>
    <row r="81" spans="2:8" x14ac:dyDescent="0.25">
      <c r="B81" s="221"/>
      <c r="C81" s="93" t="s">
        <v>55</v>
      </c>
      <c r="D81" s="70">
        <v>0.4</v>
      </c>
      <c r="E81" s="70">
        <v>0.46666666666666667</v>
      </c>
      <c r="F81" s="70">
        <v>0.13333333333333333</v>
      </c>
      <c r="G81" s="70">
        <v>0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0.2857142857142857</v>
      </c>
      <c r="E82" s="72">
        <v>0.42857142857142855</v>
      </c>
      <c r="F82" s="72">
        <v>0.14285714285714285</v>
      </c>
      <c r="G82" s="72">
        <v>0</v>
      </c>
      <c r="H82" s="73">
        <v>0.14285714285714285</v>
      </c>
    </row>
    <row r="83" spans="2:8" x14ac:dyDescent="0.25">
      <c r="B83" s="58" t="s">
        <v>152</v>
      </c>
    </row>
    <row r="84" spans="2:8" x14ac:dyDescent="0.25">
      <c r="B84" s="54" t="s">
        <v>193</v>
      </c>
    </row>
    <row r="132" spans="4:8" x14ac:dyDescent="0.25">
      <c r="D132" s="57"/>
      <c r="E132" s="57"/>
      <c r="F132" s="57"/>
      <c r="G132" s="57"/>
      <c r="H132" s="57"/>
    </row>
    <row r="134" spans="4:8" x14ac:dyDescent="0.25">
      <c r="D134" s="57"/>
      <c r="E134" s="57"/>
      <c r="F134" s="57"/>
      <c r="G134" s="57"/>
      <c r="H134" s="57"/>
    </row>
    <row r="136" spans="4:8" x14ac:dyDescent="0.25">
      <c r="D136" s="57"/>
      <c r="E136" s="57"/>
      <c r="F136" s="57"/>
      <c r="G136" s="57"/>
      <c r="H136" s="57"/>
    </row>
    <row r="138" spans="4:8" x14ac:dyDescent="0.25">
      <c r="D138" s="57"/>
      <c r="E138" s="57"/>
      <c r="F138" s="57"/>
      <c r="G138" s="57"/>
      <c r="H138" s="57"/>
    </row>
    <row r="140" spans="4:8" x14ac:dyDescent="0.25">
      <c r="D140" s="57"/>
      <c r="E140" s="57"/>
      <c r="F140" s="57"/>
      <c r="G140" s="57"/>
      <c r="H140" s="57"/>
    </row>
    <row r="142" spans="4:8" x14ac:dyDescent="0.25">
      <c r="D142" s="57"/>
      <c r="E142" s="57"/>
      <c r="F142" s="57"/>
      <c r="G142" s="57"/>
      <c r="H142" s="57"/>
    </row>
    <row r="144" spans="4:8" x14ac:dyDescent="0.25">
      <c r="D144" s="57"/>
      <c r="E144" s="57"/>
      <c r="F144" s="57"/>
      <c r="G144" s="57"/>
      <c r="H144" s="57"/>
    </row>
    <row r="146" spans="4:8" x14ac:dyDescent="0.25">
      <c r="D146" s="57"/>
      <c r="E146" s="57"/>
      <c r="F146" s="57"/>
      <c r="G146" s="57"/>
      <c r="H146" s="57"/>
    </row>
    <row r="148" spans="4:8" x14ac:dyDescent="0.25">
      <c r="D148" s="57"/>
      <c r="E148" s="57"/>
      <c r="F148" s="57"/>
      <c r="G148" s="57"/>
      <c r="H148" s="57"/>
    </row>
    <row r="150" spans="4:8" x14ac:dyDescent="0.25">
      <c r="D150" s="57"/>
      <c r="E150" s="57"/>
      <c r="F150" s="57"/>
      <c r="G150" s="57"/>
      <c r="H150" s="57"/>
    </row>
    <row r="152" spans="4:8" x14ac:dyDescent="0.25">
      <c r="D152" s="57"/>
      <c r="E152" s="57"/>
      <c r="F152" s="57"/>
      <c r="G152" s="57"/>
      <c r="H152" s="57"/>
    </row>
    <row r="154" spans="4:8" x14ac:dyDescent="0.25">
      <c r="D154" s="57"/>
      <c r="E154" s="57"/>
      <c r="F154" s="57"/>
      <c r="G154" s="57"/>
      <c r="H154" s="57"/>
    </row>
    <row r="156" spans="4:8" x14ac:dyDescent="0.25">
      <c r="D156" s="57"/>
      <c r="E156" s="57"/>
      <c r="F156" s="57"/>
      <c r="G156" s="57"/>
      <c r="H156" s="57"/>
    </row>
    <row r="158" spans="4:8" x14ac:dyDescent="0.25">
      <c r="D158" s="57"/>
      <c r="E158" s="57"/>
      <c r="F158" s="57"/>
      <c r="G158" s="57"/>
      <c r="H158" s="57"/>
    </row>
    <row r="160" spans="4:8" x14ac:dyDescent="0.25">
      <c r="D160" s="57"/>
      <c r="E160" s="57"/>
      <c r="F160" s="57"/>
      <c r="G160" s="57"/>
      <c r="H160" s="57"/>
    </row>
    <row r="162" spans="4:8" x14ac:dyDescent="0.25">
      <c r="D162" s="57"/>
      <c r="E162" s="57"/>
      <c r="F162" s="57"/>
      <c r="G162" s="57"/>
      <c r="H162" s="57"/>
    </row>
    <row r="164" spans="4:8" x14ac:dyDescent="0.25">
      <c r="D164" s="57"/>
      <c r="E164" s="57"/>
      <c r="F164" s="57"/>
      <c r="G164" s="57"/>
      <c r="H164" s="57"/>
    </row>
    <row r="166" spans="4:8" x14ac:dyDescent="0.25">
      <c r="D166" s="57"/>
      <c r="E166" s="57"/>
      <c r="F166" s="57"/>
      <c r="G166" s="57"/>
      <c r="H166" s="57"/>
    </row>
    <row r="168" spans="4:8" x14ac:dyDescent="0.25">
      <c r="D168" s="57"/>
      <c r="E168" s="57"/>
      <c r="F168" s="57"/>
      <c r="G168" s="57"/>
      <c r="H168" s="57"/>
    </row>
    <row r="170" spans="4:8" x14ac:dyDescent="0.25">
      <c r="D170" s="57"/>
      <c r="E170" s="57"/>
      <c r="F170" s="57"/>
      <c r="G170" s="57"/>
      <c r="H170" s="57"/>
    </row>
    <row r="172" spans="4:8" x14ac:dyDescent="0.25">
      <c r="D172" s="57"/>
      <c r="E172" s="57"/>
      <c r="F172" s="57"/>
      <c r="G172" s="57"/>
      <c r="H172" s="57"/>
    </row>
    <row r="174" spans="4:8" x14ac:dyDescent="0.25">
      <c r="D174" s="57"/>
      <c r="E174" s="57"/>
      <c r="F174" s="57"/>
      <c r="G174" s="57"/>
      <c r="H174" s="57"/>
    </row>
    <row r="176" spans="4:8" x14ac:dyDescent="0.25">
      <c r="D176" s="57"/>
      <c r="E176" s="57"/>
      <c r="F176" s="57"/>
      <c r="G176" s="57"/>
      <c r="H176" s="57"/>
    </row>
    <row r="178" spans="4:8" x14ac:dyDescent="0.25">
      <c r="D178" s="57"/>
      <c r="E178" s="57"/>
      <c r="F178" s="57"/>
      <c r="G178" s="57"/>
      <c r="H178" s="57"/>
    </row>
    <row r="180" spans="4:8" x14ac:dyDescent="0.25">
      <c r="D180" s="57"/>
      <c r="E180" s="57"/>
      <c r="F180" s="57"/>
      <c r="G180" s="57"/>
      <c r="H180" s="57"/>
    </row>
    <row r="182" spans="4:8" x14ac:dyDescent="0.25">
      <c r="D182" s="57"/>
      <c r="E182" s="57"/>
      <c r="F182" s="57"/>
      <c r="G182" s="57"/>
      <c r="H182" s="57"/>
    </row>
    <row r="184" spans="4:8" x14ac:dyDescent="0.25">
      <c r="D184" s="57"/>
      <c r="E184" s="57"/>
      <c r="F184" s="57"/>
      <c r="G184" s="57"/>
      <c r="H184" s="57"/>
    </row>
    <row r="186" spans="4:8" x14ac:dyDescent="0.25">
      <c r="D186" s="57"/>
      <c r="E186" s="57"/>
      <c r="F186" s="57"/>
      <c r="G186" s="57"/>
      <c r="H186" s="57"/>
    </row>
    <row r="188" spans="4:8" x14ac:dyDescent="0.25">
      <c r="D188" s="57"/>
      <c r="E188" s="57"/>
      <c r="F188" s="57"/>
      <c r="G188" s="57"/>
      <c r="H188" s="57"/>
    </row>
    <row r="190" spans="4:8" x14ac:dyDescent="0.25">
      <c r="D190" s="57"/>
      <c r="E190" s="57"/>
      <c r="F190" s="57"/>
      <c r="G190" s="57"/>
      <c r="H190" s="57"/>
    </row>
    <row r="192" spans="4:8" x14ac:dyDescent="0.25">
      <c r="D192" s="57"/>
      <c r="E192" s="57"/>
      <c r="F192" s="57"/>
      <c r="G192" s="57"/>
      <c r="H192" s="57"/>
    </row>
    <row r="194" spans="4:8" x14ac:dyDescent="0.25">
      <c r="D194" s="57"/>
      <c r="E194" s="57"/>
      <c r="F194" s="57"/>
      <c r="G194" s="57"/>
      <c r="H194" s="57"/>
    </row>
    <row r="196" spans="4:8" x14ac:dyDescent="0.25">
      <c r="D196" s="57"/>
      <c r="E196" s="57"/>
      <c r="F196" s="57"/>
      <c r="G196" s="57"/>
      <c r="H196" s="57"/>
    </row>
    <row r="198" spans="4:8" x14ac:dyDescent="0.25">
      <c r="D198" s="57"/>
      <c r="E198" s="57"/>
      <c r="F198" s="57"/>
      <c r="G198" s="57"/>
      <c r="H198" s="57"/>
    </row>
    <row r="200" spans="4:8" x14ac:dyDescent="0.25">
      <c r="D200" s="57"/>
      <c r="E200" s="57"/>
      <c r="F200" s="57"/>
      <c r="G200" s="57"/>
      <c r="H200" s="57"/>
    </row>
    <row r="202" spans="4:8" x14ac:dyDescent="0.25">
      <c r="D202" s="57"/>
      <c r="E202" s="57"/>
      <c r="F202" s="57"/>
      <c r="G202" s="57"/>
      <c r="H202" s="57"/>
    </row>
    <row r="204" spans="4:8" x14ac:dyDescent="0.25">
      <c r="D204" s="57"/>
      <c r="E204" s="57"/>
      <c r="F204" s="57"/>
      <c r="G204" s="57"/>
      <c r="H204" s="57"/>
    </row>
    <row r="206" spans="4:8" x14ac:dyDescent="0.25">
      <c r="D206" s="57"/>
      <c r="E206" s="57"/>
      <c r="F206" s="57"/>
      <c r="G206" s="57"/>
      <c r="H206" s="57"/>
    </row>
    <row r="208" spans="4:8" x14ac:dyDescent="0.25">
      <c r="D208" s="57"/>
      <c r="E208" s="57"/>
      <c r="F208" s="57"/>
      <c r="G208" s="57"/>
      <c r="H208" s="57"/>
    </row>
    <row r="210" spans="4:8" x14ac:dyDescent="0.25">
      <c r="D210" s="57"/>
      <c r="E210" s="57"/>
      <c r="F210" s="57"/>
      <c r="G210" s="57"/>
      <c r="H210" s="57"/>
    </row>
    <row r="212" spans="4:8" x14ac:dyDescent="0.25">
      <c r="D212" s="57"/>
      <c r="E212" s="57"/>
      <c r="F212" s="57"/>
      <c r="G212" s="57"/>
      <c r="H212" s="57"/>
    </row>
    <row r="214" spans="4:8" x14ac:dyDescent="0.25">
      <c r="D214" s="57"/>
      <c r="E214" s="57"/>
      <c r="F214" s="57"/>
      <c r="G214" s="57"/>
      <c r="H214" s="57"/>
    </row>
  </sheetData>
  <mergeCells count="14">
    <mergeCell ref="B38:B40"/>
    <mergeCell ref="B41:B53"/>
    <mergeCell ref="B54:B62"/>
    <mergeCell ref="B63:B72"/>
    <mergeCell ref="B73:B82"/>
    <mergeCell ref="B6:B17"/>
    <mergeCell ref="B18:B30"/>
    <mergeCell ref="B31:B37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B6" sqref="B6:H82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9" ht="45.75" customHeight="1" thickTop="1" thickBot="1" x14ac:dyDescent="0.3">
      <c r="A1" s="80" t="s">
        <v>210</v>
      </c>
      <c r="C1" s="241" t="s">
        <v>186</v>
      </c>
      <c r="D1" s="241"/>
      <c r="E1" s="241"/>
      <c r="F1" s="241"/>
      <c r="G1" s="241"/>
      <c r="H1" s="241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0.4375</v>
      </c>
      <c r="E6" s="62">
        <v>0.375</v>
      </c>
      <c r="F6" s="62">
        <v>0.1875</v>
      </c>
      <c r="G6" s="62">
        <v>0</v>
      </c>
      <c r="H6" s="63">
        <v>0</v>
      </c>
      <c r="I6" s="41"/>
    </row>
    <row r="7" spans="1:9" x14ac:dyDescent="0.25">
      <c r="B7" s="224"/>
      <c r="C7" s="141" t="s">
        <v>15</v>
      </c>
      <c r="D7" s="64">
        <v>0.13333333333333333</v>
      </c>
      <c r="E7" s="64">
        <v>0.43333333333333335</v>
      </c>
      <c r="F7" s="64">
        <v>0.31666666666666665</v>
      </c>
      <c r="G7" s="64">
        <v>0.1</v>
      </c>
      <c r="H7" s="65">
        <v>1.6666666666666666E-2</v>
      </c>
      <c r="I7" s="41"/>
    </row>
    <row r="8" spans="1:9" x14ac:dyDescent="0.25">
      <c r="B8" s="224"/>
      <c r="C8" s="141" t="s">
        <v>16</v>
      </c>
      <c r="D8" s="64">
        <v>6.6666666666666666E-2</v>
      </c>
      <c r="E8" s="64">
        <v>0.3</v>
      </c>
      <c r="F8" s="64">
        <v>0.43333333333333335</v>
      </c>
      <c r="G8" s="64">
        <v>0.13333333333333333</v>
      </c>
      <c r="H8" s="65">
        <v>6.6666666666666666E-2</v>
      </c>
      <c r="I8" s="41"/>
    </row>
    <row r="9" spans="1:9" x14ac:dyDescent="0.25">
      <c r="B9" s="224"/>
      <c r="C9" s="141" t="s">
        <v>529</v>
      </c>
      <c r="D9" s="64">
        <v>0.19047619047619047</v>
      </c>
      <c r="E9" s="64">
        <v>0.7142857142857143</v>
      </c>
      <c r="F9" s="64">
        <v>9.5238095238095233E-2</v>
      </c>
      <c r="G9" s="64">
        <v>0</v>
      </c>
      <c r="H9" s="65">
        <v>0</v>
      </c>
      <c r="I9" s="41"/>
    </row>
    <row r="10" spans="1:9" x14ac:dyDescent="0.25">
      <c r="B10" s="224"/>
      <c r="C10" s="141" t="s">
        <v>17</v>
      </c>
      <c r="D10" s="64">
        <v>0.34615384615384615</v>
      </c>
      <c r="E10" s="64">
        <v>0.57692307692307687</v>
      </c>
      <c r="F10" s="64">
        <v>7.6923076923076927E-2</v>
      </c>
      <c r="G10" s="64">
        <v>0</v>
      </c>
      <c r="H10" s="65">
        <v>0</v>
      </c>
      <c r="I10" s="41"/>
    </row>
    <row r="11" spans="1:9" x14ac:dyDescent="0.25">
      <c r="B11" s="224"/>
      <c r="C11" s="141" t="s">
        <v>18</v>
      </c>
      <c r="D11" s="64">
        <v>7.6923076923076927E-2</v>
      </c>
      <c r="E11" s="64">
        <v>0.26923076923076922</v>
      </c>
      <c r="F11" s="64">
        <v>0.34615384615384615</v>
      </c>
      <c r="G11" s="64">
        <v>0.26923076923076922</v>
      </c>
      <c r="H11" s="65">
        <v>3.8461538461538464E-2</v>
      </c>
      <c r="I11" s="41"/>
    </row>
    <row r="12" spans="1:9" x14ac:dyDescent="0.25">
      <c r="B12" s="224"/>
      <c r="C12" s="141" t="s">
        <v>530</v>
      </c>
      <c r="D12" s="64">
        <v>0.18181818181818182</v>
      </c>
      <c r="E12" s="64">
        <v>0.68181818181818177</v>
      </c>
      <c r="F12" s="64">
        <v>9.0909090909090912E-2</v>
      </c>
      <c r="G12" s="64">
        <v>4.5454545454545456E-2</v>
      </c>
      <c r="H12" s="65">
        <v>0</v>
      </c>
      <c r="I12" s="41"/>
    </row>
    <row r="13" spans="1:9" x14ac:dyDescent="0.25">
      <c r="B13" s="224"/>
      <c r="C13" s="141" t="s">
        <v>19</v>
      </c>
      <c r="D13" s="64">
        <v>7.6923076923076927E-2</v>
      </c>
      <c r="E13" s="64">
        <v>0.26923076923076922</v>
      </c>
      <c r="F13" s="64">
        <v>0.53846153846153844</v>
      </c>
      <c r="G13" s="64">
        <v>0.11538461538461539</v>
      </c>
      <c r="H13" s="65">
        <v>0</v>
      </c>
      <c r="I13" s="41"/>
    </row>
    <row r="14" spans="1:9" x14ac:dyDescent="0.25">
      <c r="B14" s="224"/>
      <c r="C14" s="141" t="s">
        <v>20</v>
      </c>
      <c r="D14" s="64">
        <v>0.14814814814814814</v>
      </c>
      <c r="E14" s="64">
        <v>0.44444444444444442</v>
      </c>
      <c r="F14" s="64">
        <v>0.35185185185185186</v>
      </c>
      <c r="G14" s="64">
        <v>5.5555555555555552E-2</v>
      </c>
      <c r="H14" s="65">
        <v>0</v>
      </c>
      <c r="I14" s="41"/>
    </row>
    <row r="15" spans="1:9" x14ac:dyDescent="0.25">
      <c r="B15" s="224"/>
      <c r="C15" s="141" t="s">
        <v>21</v>
      </c>
      <c r="D15" s="64">
        <v>0.26666666666666666</v>
      </c>
      <c r="E15" s="64">
        <v>0.51111111111111107</v>
      </c>
      <c r="F15" s="64">
        <v>0.17777777777777778</v>
      </c>
      <c r="G15" s="64">
        <v>4.4444444444444446E-2</v>
      </c>
      <c r="H15" s="65">
        <v>0</v>
      </c>
      <c r="I15" s="41"/>
    </row>
    <row r="16" spans="1:9" x14ac:dyDescent="0.25">
      <c r="B16" s="224"/>
      <c r="C16" s="141" t="s">
        <v>22</v>
      </c>
      <c r="D16" s="64">
        <v>0.40625</v>
      </c>
      <c r="E16" s="64">
        <v>0.375</v>
      </c>
      <c r="F16" s="64">
        <v>0.21875</v>
      </c>
      <c r="G16" s="64">
        <v>0</v>
      </c>
      <c r="H16" s="65">
        <v>0</v>
      </c>
      <c r="I16" s="41"/>
    </row>
    <row r="17" spans="2:9" ht="15.75" thickBot="1" x14ac:dyDescent="0.3">
      <c r="B17" s="225"/>
      <c r="C17" s="146" t="s">
        <v>23</v>
      </c>
      <c r="D17" s="66">
        <v>0.15384615384615385</v>
      </c>
      <c r="E17" s="66">
        <v>0.38461538461538464</v>
      </c>
      <c r="F17" s="66">
        <v>0.41025641025641024</v>
      </c>
      <c r="G17" s="66">
        <v>2.564102564102564E-2</v>
      </c>
      <c r="H17" s="67">
        <v>2.564102564102564E-2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0.33333333333333331</v>
      </c>
      <c r="E18" s="68">
        <v>0.46666666666666667</v>
      </c>
      <c r="F18" s="68">
        <v>0.13333333333333333</v>
      </c>
      <c r="G18" s="68">
        <v>6.6666666666666666E-2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0.28000000000000003</v>
      </c>
      <c r="E19" s="70">
        <v>0.68</v>
      </c>
      <c r="F19" s="70">
        <v>0.04</v>
      </c>
      <c r="G19" s="70">
        <v>0</v>
      </c>
      <c r="H19" s="71">
        <v>0</v>
      </c>
      <c r="I19" s="41"/>
    </row>
    <row r="20" spans="2:9" x14ac:dyDescent="0.25">
      <c r="B20" s="221"/>
      <c r="C20" s="60" t="s">
        <v>531</v>
      </c>
      <c r="D20" s="70">
        <v>0.23076923076923078</v>
      </c>
      <c r="E20" s="70">
        <v>0.53846153846153844</v>
      </c>
      <c r="F20" s="70">
        <v>0.15384615384615385</v>
      </c>
      <c r="G20" s="70">
        <v>7.6923076923076927E-2</v>
      </c>
      <c r="H20" s="71">
        <v>0</v>
      </c>
      <c r="I20" s="41"/>
    </row>
    <row r="21" spans="2:9" x14ac:dyDescent="0.25">
      <c r="B21" s="221"/>
      <c r="C21" s="60" t="s">
        <v>27</v>
      </c>
      <c r="D21" s="70">
        <v>0.26666666666666666</v>
      </c>
      <c r="E21" s="70">
        <v>0.4</v>
      </c>
      <c r="F21" s="70">
        <v>0.2</v>
      </c>
      <c r="G21" s="70">
        <v>0.13333333333333333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0.42857142857142855</v>
      </c>
      <c r="E22" s="70">
        <v>0.5714285714285714</v>
      </c>
      <c r="F22" s="70">
        <v>0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0.4</v>
      </c>
      <c r="E23" s="70">
        <v>0.4</v>
      </c>
      <c r="F23" s="70">
        <v>0.2</v>
      </c>
      <c r="G23" s="70">
        <v>0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0.3</v>
      </c>
      <c r="E24" s="70">
        <v>0.4</v>
      </c>
      <c r="F24" s="70">
        <v>0.3</v>
      </c>
      <c r="G24" s="70">
        <v>0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0.21428571428571427</v>
      </c>
      <c r="E25" s="70">
        <v>0.6428571428571429</v>
      </c>
      <c r="F25" s="70">
        <v>0.14285714285714285</v>
      </c>
      <c r="G25" s="70">
        <v>0</v>
      </c>
      <c r="H25" s="71">
        <v>0</v>
      </c>
      <c r="I25" s="41"/>
    </row>
    <row r="26" spans="2:9" x14ac:dyDescent="0.25">
      <c r="B26" s="221"/>
      <c r="C26" s="60" t="s">
        <v>30</v>
      </c>
      <c r="D26" s="70">
        <v>0.39215686274509803</v>
      </c>
      <c r="E26" s="70">
        <v>0.56862745098039214</v>
      </c>
      <c r="F26" s="70">
        <v>3.9215686274509803E-2</v>
      </c>
      <c r="G26" s="70">
        <v>0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0.2857142857142857</v>
      </c>
      <c r="E27" s="70">
        <v>0.5714285714285714</v>
      </c>
      <c r="F27" s="70">
        <v>0.14285714285714285</v>
      </c>
      <c r="G27" s="70">
        <v>0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0.33333333333333331</v>
      </c>
      <c r="E28" s="70">
        <v>0.5</v>
      </c>
      <c r="F28" s="70">
        <v>0.16666666666666666</v>
      </c>
      <c r="G28" s="70">
        <v>0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0.375</v>
      </c>
      <c r="E29" s="70">
        <v>0.5</v>
      </c>
      <c r="F29" s="70">
        <v>0</v>
      </c>
      <c r="G29" s="70">
        <v>0.125</v>
      </c>
      <c r="H29" s="71">
        <v>0</v>
      </c>
      <c r="I29" s="41"/>
    </row>
    <row r="30" spans="2:9" ht="15" customHeight="1" thickBot="1" x14ac:dyDescent="0.3">
      <c r="B30" s="222"/>
      <c r="C30" s="61" t="s">
        <v>441</v>
      </c>
      <c r="D30" s="72">
        <v>0.66666666666666663</v>
      </c>
      <c r="E30" s="72">
        <v>0.33333333333333331</v>
      </c>
      <c r="F30" s="72">
        <v>0</v>
      </c>
      <c r="G30" s="72">
        <v>0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0.10810810810810811</v>
      </c>
      <c r="E31" s="64">
        <v>0.43243243243243246</v>
      </c>
      <c r="F31" s="64">
        <v>0.35135135135135137</v>
      </c>
      <c r="G31" s="64">
        <v>5.4054054054054057E-2</v>
      </c>
      <c r="H31" s="65">
        <v>5.4054054054054057E-2</v>
      </c>
      <c r="I31" s="41"/>
    </row>
    <row r="32" spans="2:9" x14ac:dyDescent="0.25">
      <c r="B32" s="224"/>
      <c r="C32" s="141" t="s">
        <v>34</v>
      </c>
      <c r="D32" s="64">
        <v>0</v>
      </c>
      <c r="E32" s="64">
        <v>0.6470588235294118</v>
      </c>
      <c r="F32" s="64">
        <v>0.29411764705882354</v>
      </c>
      <c r="G32" s="64">
        <v>5.8823529411764705E-2</v>
      </c>
      <c r="H32" s="65">
        <v>0</v>
      </c>
      <c r="I32" s="41"/>
    </row>
    <row r="33" spans="2:9" x14ac:dyDescent="0.25">
      <c r="B33" s="224"/>
      <c r="C33" s="141" t="s">
        <v>35</v>
      </c>
      <c r="D33" s="64">
        <v>0.14814814814814814</v>
      </c>
      <c r="E33" s="64">
        <v>0.51851851851851849</v>
      </c>
      <c r="F33" s="64">
        <v>0.22222222222222221</v>
      </c>
      <c r="G33" s="64">
        <v>7.407407407407407E-2</v>
      </c>
      <c r="H33" s="65">
        <v>3.7037037037037035E-2</v>
      </c>
      <c r="I33" s="41"/>
    </row>
    <row r="34" spans="2:9" x14ac:dyDescent="0.25">
      <c r="B34" s="224"/>
      <c r="C34" s="141" t="s">
        <v>36</v>
      </c>
      <c r="D34" s="64">
        <v>0.15384615384615385</v>
      </c>
      <c r="E34" s="64">
        <v>0.38461538461538464</v>
      </c>
      <c r="F34" s="64">
        <v>0.38461538461538464</v>
      </c>
      <c r="G34" s="64">
        <v>7.6923076923076927E-2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0.375</v>
      </c>
      <c r="E35" s="64">
        <v>0.25</v>
      </c>
      <c r="F35" s="64">
        <v>0.25</v>
      </c>
      <c r="G35" s="64">
        <v>0.125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7.1428571428571425E-2</v>
      </c>
      <c r="E36" s="64">
        <v>0.5</v>
      </c>
      <c r="F36" s="64">
        <v>0.35714285714285715</v>
      </c>
      <c r="G36" s="64">
        <v>7.1428571428571425E-2</v>
      </c>
      <c r="H36" s="65">
        <v>0</v>
      </c>
      <c r="I36" s="41"/>
    </row>
    <row r="37" spans="2:9" ht="15" customHeight="1" thickBot="1" x14ac:dyDescent="0.3">
      <c r="B37" s="225"/>
      <c r="C37" s="142" t="s">
        <v>38</v>
      </c>
      <c r="D37" s="66">
        <v>0.21212121212121213</v>
      </c>
      <c r="E37" s="66">
        <v>0.5757575757575758</v>
      </c>
      <c r="F37" s="66">
        <v>0.18181818181818182</v>
      </c>
      <c r="G37" s="66">
        <v>3.0303030303030304E-2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</v>
      </c>
      <c r="E38" s="68">
        <v>0.375</v>
      </c>
      <c r="F38" s="68">
        <v>0.375</v>
      </c>
      <c r="G38" s="68">
        <v>0.25</v>
      </c>
      <c r="H38" s="69">
        <v>0</v>
      </c>
      <c r="I38" s="41"/>
    </row>
    <row r="39" spans="2:9" x14ac:dyDescent="0.25">
      <c r="B39" s="221"/>
      <c r="C39" s="93" t="s">
        <v>534</v>
      </c>
      <c r="D39" s="70">
        <v>0.4</v>
      </c>
      <c r="E39" s="70">
        <v>0.4</v>
      </c>
      <c r="F39" s="70">
        <v>0</v>
      </c>
      <c r="G39" s="70">
        <v>0.2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0.1111111111111111</v>
      </c>
      <c r="E40" s="72">
        <v>0.44444444444444442</v>
      </c>
      <c r="F40" s="72">
        <v>0.22222222222222221</v>
      </c>
      <c r="G40" s="72">
        <v>0.22222222222222221</v>
      </c>
      <c r="H40" s="73">
        <v>0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0.16666666666666666</v>
      </c>
      <c r="E41" s="82">
        <v>0.66666666666666663</v>
      </c>
      <c r="F41" s="82">
        <v>0.16666666666666666</v>
      </c>
      <c r="G41" s="82">
        <v>0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</v>
      </c>
      <c r="E42" s="64">
        <v>0.33333333333333331</v>
      </c>
      <c r="F42" s="64">
        <v>0.33333333333333331</v>
      </c>
      <c r="G42" s="64">
        <v>0.33333333333333331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</v>
      </c>
      <c r="E43" s="64">
        <v>0.33333333333333331</v>
      </c>
      <c r="F43" s="64">
        <v>0.33333333333333331</v>
      </c>
      <c r="G43" s="64">
        <v>0.22222222222222221</v>
      </c>
      <c r="H43" s="65">
        <v>0.1111111111111111</v>
      </c>
      <c r="I43" s="41"/>
    </row>
    <row r="44" spans="2:9" x14ac:dyDescent="0.25">
      <c r="B44" s="224"/>
      <c r="C44" s="145" t="s">
        <v>536</v>
      </c>
      <c r="D44" s="64">
        <v>0.2</v>
      </c>
      <c r="E44" s="64">
        <v>0</v>
      </c>
      <c r="F44" s="64">
        <v>0.5</v>
      </c>
      <c r="G44" s="64">
        <v>0.3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0.4</v>
      </c>
      <c r="E45" s="64">
        <v>0.2</v>
      </c>
      <c r="F45" s="82">
        <v>0.4</v>
      </c>
      <c r="G45" s="64">
        <v>0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0.125</v>
      </c>
      <c r="E46" s="64">
        <v>0.625</v>
      </c>
      <c r="F46" s="64">
        <v>0.25</v>
      </c>
      <c r="G46" s="64">
        <v>0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0.2857142857142857</v>
      </c>
      <c r="E47" s="64">
        <v>0.2857142857142857</v>
      </c>
      <c r="F47" s="64">
        <v>0.14285714285714285</v>
      </c>
      <c r="G47" s="64">
        <v>0.2857142857142857</v>
      </c>
      <c r="H47" s="65">
        <v>0</v>
      </c>
      <c r="I47" s="41"/>
    </row>
    <row r="48" spans="2:9" x14ac:dyDescent="0.25">
      <c r="B48" s="224"/>
      <c r="C48" s="140" t="s">
        <v>538</v>
      </c>
      <c r="D48" s="64">
        <v>0</v>
      </c>
      <c r="E48" s="64">
        <v>0.4</v>
      </c>
      <c r="F48" s="64">
        <v>0.2</v>
      </c>
      <c r="G48" s="64">
        <v>0.4</v>
      </c>
      <c r="H48" s="65">
        <v>0</v>
      </c>
      <c r="I48" s="41"/>
    </row>
    <row r="49" spans="2:9" x14ac:dyDescent="0.25">
      <c r="B49" s="224"/>
      <c r="C49" s="145" t="s">
        <v>468</v>
      </c>
      <c r="D49" s="64">
        <v>0.16666666666666666</v>
      </c>
      <c r="E49" s="64">
        <v>0.5</v>
      </c>
      <c r="F49" s="82">
        <v>0.16666666666666666</v>
      </c>
      <c r="G49" s="64">
        <v>0.16666666666666666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6.6666666666666666E-2</v>
      </c>
      <c r="E50" s="64">
        <v>0.13333333333333333</v>
      </c>
      <c r="F50" s="82">
        <v>0.46666666666666667</v>
      </c>
      <c r="G50" s="64">
        <v>0.33333333333333331</v>
      </c>
      <c r="H50" s="65">
        <v>0</v>
      </c>
      <c r="I50" s="41"/>
    </row>
    <row r="51" spans="2:9" x14ac:dyDescent="0.25">
      <c r="B51" s="224"/>
      <c r="C51" s="145" t="s">
        <v>474</v>
      </c>
      <c r="D51" s="64">
        <v>0.125</v>
      </c>
      <c r="E51" s="64">
        <v>0.25</v>
      </c>
      <c r="F51" s="82">
        <v>0.25</v>
      </c>
      <c r="G51" s="64">
        <v>0.375</v>
      </c>
      <c r="H51" s="65">
        <v>0</v>
      </c>
      <c r="I51" s="41"/>
    </row>
    <row r="52" spans="2:9" x14ac:dyDescent="0.25">
      <c r="B52" s="224"/>
      <c r="C52" s="145" t="s">
        <v>343</v>
      </c>
      <c r="D52" s="64">
        <v>0.16666666666666666</v>
      </c>
      <c r="E52" s="64">
        <v>0.33333333333333331</v>
      </c>
      <c r="F52" s="82">
        <v>0</v>
      </c>
      <c r="G52" s="64">
        <v>0.5</v>
      </c>
      <c r="H52" s="65">
        <v>0</v>
      </c>
      <c r="I52" s="41"/>
    </row>
    <row r="53" spans="2:9" ht="15.75" thickBot="1" x14ac:dyDescent="0.3">
      <c r="B53" s="225"/>
      <c r="C53" s="145" t="s">
        <v>344</v>
      </c>
      <c r="D53" s="64">
        <v>0</v>
      </c>
      <c r="E53" s="64">
        <v>0.125</v>
      </c>
      <c r="F53" s="82">
        <v>0.125</v>
      </c>
      <c r="G53" s="64">
        <v>0.75</v>
      </c>
      <c r="H53" s="65">
        <v>0</v>
      </c>
      <c r="I53" s="41"/>
    </row>
    <row r="54" spans="2:9" x14ac:dyDescent="0.25">
      <c r="B54" s="220" t="s">
        <v>42</v>
      </c>
      <c r="C54" s="94" t="s">
        <v>478</v>
      </c>
      <c r="D54" s="68">
        <v>0.125</v>
      </c>
      <c r="E54" s="68">
        <v>0.25</v>
      </c>
      <c r="F54" s="68">
        <v>0.5</v>
      </c>
      <c r="G54" s="68">
        <v>0.125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8.3333333333333329E-2</v>
      </c>
      <c r="E55" s="70">
        <v>8.3333333333333329E-2</v>
      </c>
      <c r="F55" s="70">
        <v>0.33333333333333331</v>
      </c>
      <c r="G55" s="70">
        <v>0.41666666666666669</v>
      </c>
      <c r="H55" s="71">
        <v>8.3333333333333329E-2</v>
      </c>
      <c r="I55" s="41"/>
    </row>
    <row r="56" spans="2:9" s="132" customFormat="1" ht="15" customHeight="1" x14ac:dyDescent="0.25">
      <c r="B56" s="221"/>
      <c r="C56" s="93" t="s">
        <v>482</v>
      </c>
      <c r="D56" s="70">
        <v>0.11764705882352941</v>
      </c>
      <c r="E56" s="70">
        <v>0.35294117647058826</v>
      </c>
      <c r="F56" s="70">
        <v>0.41176470588235292</v>
      </c>
      <c r="G56" s="70">
        <v>5.8823529411764705E-2</v>
      </c>
      <c r="H56" s="71">
        <v>5.8823529411764705E-2</v>
      </c>
      <c r="I56" s="137"/>
    </row>
    <row r="57" spans="2:9" x14ac:dyDescent="0.25">
      <c r="B57" s="221"/>
      <c r="C57" s="93" t="s">
        <v>539</v>
      </c>
      <c r="D57" s="70">
        <v>0.125</v>
      </c>
      <c r="E57" s="70">
        <v>0.25</v>
      </c>
      <c r="F57" s="70">
        <v>0.375</v>
      </c>
      <c r="G57" s="70">
        <v>0.125</v>
      </c>
      <c r="H57" s="71">
        <v>0.125</v>
      </c>
      <c r="I57" s="41"/>
    </row>
    <row r="58" spans="2:9" x14ac:dyDescent="0.25">
      <c r="B58" s="221"/>
      <c r="C58" s="93" t="s">
        <v>485</v>
      </c>
      <c r="D58" s="70">
        <v>0</v>
      </c>
      <c r="E58" s="70">
        <v>0.18181818181818182</v>
      </c>
      <c r="F58" s="70">
        <v>0.45454545454545453</v>
      </c>
      <c r="G58" s="70">
        <v>0.27272727272727271</v>
      </c>
      <c r="H58" s="71">
        <v>9.0909090909090912E-2</v>
      </c>
      <c r="I58" s="41"/>
    </row>
    <row r="59" spans="2:9" x14ac:dyDescent="0.25">
      <c r="B59" s="221"/>
      <c r="C59" s="93" t="s">
        <v>488</v>
      </c>
      <c r="D59" s="70">
        <v>0.2857142857142857</v>
      </c>
      <c r="E59" s="70">
        <v>0.14285714285714285</v>
      </c>
      <c r="F59" s="70">
        <v>0.5714285714285714</v>
      </c>
      <c r="G59" s="70">
        <v>0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0.31818181818181818</v>
      </c>
      <c r="E60" s="70">
        <v>0.40909090909090912</v>
      </c>
      <c r="F60" s="70">
        <v>0.27272727272727271</v>
      </c>
      <c r="G60" s="70">
        <v>0</v>
      </c>
      <c r="H60" s="71">
        <v>0</v>
      </c>
      <c r="I60" s="41"/>
    </row>
    <row r="61" spans="2:9" x14ac:dyDescent="0.25">
      <c r="B61" s="221"/>
      <c r="C61" s="93" t="s">
        <v>43</v>
      </c>
      <c r="D61" s="70">
        <v>0.16666666666666666</v>
      </c>
      <c r="E61" s="70">
        <v>0.33333333333333331</v>
      </c>
      <c r="F61" s="70">
        <v>0.3888888888888889</v>
      </c>
      <c r="G61" s="70">
        <v>0.1111111111111111</v>
      </c>
      <c r="H61" s="71">
        <v>0</v>
      </c>
      <c r="I61" s="41"/>
    </row>
    <row r="62" spans="2:9" ht="15.75" thickBot="1" x14ac:dyDescent="0.3">
      <c r="B62" s="222"/>
      <c r="C62" s="91" t="s">
        <v>44</v>
      </c>
      <c r="D62" s="72">
        <v>0.16666666666666666</v>
      </c>
      <c r="E62" s="72">
        <v>0.41666666666666669</v>
      </c>
      <c r="F62" s="72">
        <v>0.41666666666666669</v>
      </c>
      <c r="G62" s="72">
        <v>0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9.0909090909090912E-2</v>
      </c>
      <c r="F63" s="82">
        <v>0.45454545454545453</v>
      </c>
      <c r="G63" s="82">
        <v>0.36363636363636365</v>
      </c>
      <c r="H63" s="83">
        <v>9.0909090909090912E-2</v>
      </c>
      <c r="I63" s="41"/>
    </row>
    <row r="64" spans="2:9" ht="15" customHeight="1" x14ac:dyDescent="0.25">
      <c r="B64" s="224"/>
      <c r="C64" s="140" t="s">
        <v>47</v>
      </c>
      <c r="D64" s="82">
        <v>5.2631578947368418E-2</v>
      </c>
      <c r="E64" s="82">
        <v>0.31578947368421051</v>
      </c>
      <c r="F64" s="82">
        <v>0.42105263157894735</v>
      </c>
      <c r="G64" s="82">
        <v>0.15789473684210525</v>
      </c>
      <c r="H64" s="83">
        <v>5.2631578947368418E-2</v>
      </c>
      <c r="I64" s="41"/>
    </row>
    <row r="65" spans="2:9" ht="15" customHeight="1" x14ac:dyDescent="0.25">
      <c r="B65" s="224"/>
      <c r="C65" s="140" t="s">
        <v>48</v>
      </c>
      <c r="D65" s="82">
        <v>0.11538461538461539</v>
      </c>
      <c r="E65" s="82">
        <v>0.53846153846153844</v>
      </c>
      <c r="F65" s="82">
        <v>0.23076923076923078</v>
      </c>
      <c r="G65" s="82">
        <v>0.11538461538461539</v>
      </c>
      <c r="H65" s="83">
        <v>0</v>
      </c>
      <c r="I65" s="41"/>
    </row>
    <row r="66" spans="2:9" x14ac:dyDescent="0.25">
      <c r="B66" s="224"/>
      <c r="C66" s="140" t="s">
        <v>49</v>
      </c>
      <c r="D66" s="64">
        <v>9.0909090909090912E-2</v>
      </c>
      <c r="E66" s="64">
        <v>0.27272727272727271</v>
      </c>
      <c r="F66" s="64">
        <v>0.54545454545454541</v>
      </c>
      <c r="G66" s="64">
        <v>9.0909090909090912E-2</v>
      </c>
      <c r="H66" s="65">
        <v>0</v>
      </c>
      <c r="I66" s="41"/>
    </row>
    <row r="67" spans="2:9" x14ac:dyDescent="0.25">
      <c r="B67" s="224"/>
      <c r="C67" s="140" t="s">
        <v>119</v>
      </c>
      <c r="D67" s="64">
        <v>0</v>
      </c>
      <c r="E67" s="64">
        <v>0.4</v>
      </c>
      <c r="F67" s="64">
        <v>0.4</v>
      </c>
      <c r="G67" s="64">
        <v>0.2</v>
      </c>
      <c r="H67" s="65">
        <v>0</v>
      </c>
      <c r="I67" s="41"/>
    </row>
    <row r="68" spans="2:9" ht="15" customHeight="1" x14ac:dyDescent="0.25">
      <c r="B68" s="224"/>
      <c r="C68" s="140" t="s">
        <v>50</v>
      </c>
      <c r="D68" s="64">
        <v>6.25E-2</v>
      </c>
      <c r="E68" s="64">
        <v>0.125</v>
      </c>
      <c r="F68" s="64">
        <v>0.5625</v>
      </c>
      <c r="G68" s="64">
        <v>0.25</v>
      </c>
      <c r="H68" s="65">
        <v>0</v>
      </c>
      <c r="I68" s="41"/>
    </row>
    <row r="69" spans="2:9" x14ac:dyDescent="0.25">
      <c r="B69" s="224"/>
      <c r="C69" s="140" t="s">
        <v>194</v>
      </c>
      <c r="D69" s="64">
        <v>0.2</v>
      </c>
      <c r="E69" s="64">
        <v>0.2</v>
      </c>
      <c r="F69" s="64">
        <v>0.4</v>
      </c>
      <c r="G69" s="64">
        <v>0.2</v>
      </c>
      <c r="H69" s="65">
        <v>0</v>
      </c>
      <c r="I69" s="41"/>
    </row>
    <row r="70" spans="2:9" x14ac:dyDescent="0.25">
      <c r="B70" s="224"/>
      <c r="C70" s="140" t="s">
        <v>51</v>
      </c>
      <c r="D70" s="64">
        <v>3.5714285714285712E-2</v>
      </c>
      <c r="E70" s="64">
        <v>0.17857142857142858</v>
      </c>
      <c r="F70" s="64">
        <v>0.6071428571428571</v>
      </c>
      <c r="G70" s="64">
        <v>0.14285714285714285</v>
      </c>
      <c r="H70" s="65">
        <v>3.5714285714285712E-2</v>
      </c>
      <c r="I70" s="41"/>
    </row>
    <row r="71" spans="2:9" ht="15.75" customHeight="1" x14ac:dyDescent="0.25">
      <c r="B71" s="224"/>
      <c r="C71" s="140" t="s">
        <v>52</v>
      </c>
      <c r="D71" s="64">
        <v>0</v>
      </c>
      <c r="E71" s="64">
        <v>0.29032258064516131</v>
      </c>
      <c r="F71" s="64">
        <v>0.5161290322580645</v>
      </c>
      <c r="G71" s="64">
        <v>0.19354838709677419</v>
      </c>
      <c r="H71" s="65">
        <v>0</v>
      </c>
      <c r="I71" s="41"/>
    </row>
    <row r="72" spans="2:9" ht="15" customHeight="1" thickBot="1" x14ac:dyDescent="0.3">
      <c r="B72" s="225"/>
      <c r="C72" s="142" t="s">
        <v>540</v>
      </c>
      <c r="D72" s="160">
        <v>0</v>
      </c>
      <c r="E72" s="160">
        <v>0</v>
      </c>
      <c r="F72" s="160">
        <v>0.25</v>
      </c>
      <c r="G72" s="160">
        <v>0.125</v>
      </c>
      <c r="H72" s="118">
        <v>0.625</v>
      </c>
      <c r="I72" s="41"/>
    </row>
    <row r="73" spans="2:9" s="132" customFormat="1" ht="15" customHeight="1" x14ac:dyDescent="0.25">
      <c r="B73" s="220" t="s">
        <v>53</v>
      </c>
      <c r="C73" s="94" t="s">
        <v>54</v>
      </c>
      <c r="D73" s="68">
        <v>0.46666666666666667</v>
      </c>
      <c r="E73" s="68">
        <v>0.46666666666666667</v>
      </c>
      <c r="F73" s="68">
        <v>6.6666666666666666E-2</v>
      </c>
      <c r="G73" s="68">
        <v>0</v>
      </c>
      <c r="H73" s="69">
        <v>0</v>
      </c>
      <c r="I73" s="137"/>
    </row>
    <row r="74" spans="2:9" ht="15" customHeight="1" x14ac:dyDescent="0.25">
      <c r="B74" s="221"/>
      <c r="C74" s="93" t="s">
        <v>508</v>
      </c>
      <c r="D74" s="70">
        <v>0.16666666666666666</v>
      </c>
      <c r="E74" s="70">
        <v>0.5</v>
      </c>
      <c r="F74" s="70">
        <v>0</v>
      </c>
      <c r="G74" s="70">
        <v>0.16666666666666666</v>
      </c>
      <c r="H74" s="71">
        <v>0.16666666666666666</v>
      </c>
      <c r="I74" s="41"/>
    </row>
    <row r="75" spans="2:9" s="132" customFormat="1" ht="15" customHeight="1" x14ac:dyDescent="0.25">
      <c r="B75" s="221"/>
      <c r="C75" s="93" t="s">
        <v>136</v>
      </c>
      <c r="D75" s="70">
        <v>0.27272727272727271</v>
      </c>
      <c r="E75" s="70">
        <v>0.63636363636363635</v>
      </c>
      <c r="F75" s="70">
        <v>9.0909090909090912E-2</v>
      </c>
      <c r="G75" s="70">
        <v>0</v>
      </c>
      <c r="H75" s="71">
        <v>0</v>
      </c>
      <c r="I75" s="137"/>
    </row>
    <row r="76" spans="2:9" x14ac:dyDescent="0.25">
      <c r="B76" s="221"/>
      <c r="C76" s="93" t="s">
        <v>541</v>
      </c>
      <c r="D76" s="70">
        <v>0.44444444444444442</v>
      </c>
      <c r="E76" s="70">
        <v>0.33333333333333331</v>
      </c>
      <c r="F76" s="70">
        <v>0.22222222222222221</v>
      </c>
      <c r="G76" s="70">
        <v>0</v>
      </c>
      <c r="H76" s="71">
        <v>0</v>
      </c>
      <c r="I76" s="41"/>
    </row>
    <row r="77" spans="2:9" x14ac:dyDescent="0.25">
      <c r="B77" s="221"/>
      <c r="C77" s="93" t="s">
        <v>542</v>
      </c>
      <c r="D77" s="70">
        <v>0.2</v>
      </c>
      <c r="E77" s="70">
        <v>0.6</v>
      </c>
      <c r="F77" s="70">
        <v>0.2</v>
      </c>
      <c r="G77" s="70">
        <v>0</v>
      </c>
      <c r="H77" s="71">
        <v>0</v>
      </c>
      <c r="I77" s="41"/>
    </row>
    <row r="78" spans="2:9" s="119" customFormat="1" x14ac:dyDescent="0.25">
      <c r="B78" s="221"/>
      <c r="C78" s="93" t="s">
        <v>246</v>
      </c>
      <c r="D78" s="70">
        <v>0.5</v>
      </c>
      <c r="E78" s="70">
        <v>0.5</v>
      </c>
      <c r="F78" s="70">
        <v>0</v>
      </c>
      <c r="G78" s="70">
        <v>0</v>
      </c>
      <c r="H78" s="71">
        <v>0</v>
      </c>
    </row>
    <row r="79" spans="2:9" x14ac:dyDescent="0.25">
      <c r="B79" s="221"/>
      <c r="C79" s="93" t="s">
        <v>543</v>
      </c>
      <c r="D79" s="70">
        <v>0</v>
      </c>
      <c r="E79" s="70">
        <v>0.5</v>
      </c>
      <c r="F79" s="70">
        <v>0.5</v>
      </c>
      <c r="G79" s="70">
        <v>0</v>
      </c>
      <c r="H79" s="71">
        <v>0</v>
      </c>
    </row>
    <row r="80" spans="2:9" x14ac:dyDescent="0.25">
      <c r="B80" s="221"/>
      <c r="C80" s="93" t="s">
        <v>544</v>
      </c>
      <c r="D80" s="70">
        <v>0.2</v>
      </c>
      <c r="E80" s="70">
        <v>0.6</v>
      </c>
      <c r="F80" s="70">
        <v>0.2</v>
      </c>
      <c r="G80" s="70">
        <v>0</v>
      </c>
      <c r="H80" s="71">
        <v>0</v>
      </c>
    </row>
    <row r="81" spans="2:8" x14ac:dyDescent="0.25">
      <c r="B81" s="221"/>
      <c r="C81" s="93" t="s">
        <v>55</v>
      </c>
      <c r="D81" s="70">
        <v>0.21428571428571427</v>
      </c>
      <c r="E81" s="70">
        <v>0.7142857142857143</v>
      </c>
      <c r="F81" s="70">
        <v>7.1428571428571425E-2</v>
      </c>
      <c r="G81" s="70">
        <v>0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0.14285714285714285</v>
      </c>
      <c r="E82" s="72">
        <v>0.2857142857142857</v>
      </c>
      <c r="F82" s="72">
        <v>0.42857142857142855</v>
      </c>
      <c r="G82" s="72">
        <v>0</v>
      </c>
      <c r="H82" s="73">
        <v>0.14285714285714285</v>
      </c>
    </row>
    <row r="83" spans="2:8" x14ac:dyDescent="0.25">
      <c r="B83" s="58" t="s">
        <v>152</v>
      </c>
    </row>
    <row r="84" spans="2:8" x14ac:dyDescent="0.25">
      <c r="B84" s="54" t="s">
        <v>193</v>
      </c>
    </row>
    <row r="106" spans="4:8" x14ac:dyDescent="0.25">
      <c r="D106" s="57"/>
      <c r="E106" s="57"/>
      <c r="F106" s="57"/>
      <c r="G106" s="57"/>
      <c r="H106" s="57"/>
    </row>
    <row r="108" spans="4:8" x14ac:dyDescent="0.25">
      <c r="D108" s="57"/>
      <c r="E108" s="57"/>
      <c r="F108" s="57"/>
      <c r="G108" s="57"/>
      <c r="H108" s="57"/>
    </row>
    <row r="110" spans="4:8" x14ac:dyDescent="0.25">
      <c r="D110" s="57"/>
      <c r="E110" s="57"/>
      <c r="F110" s="57"/>
      <c r="G110" s="57"/>
      <c r="H110" s="57"/>
    </row>
    <row r="112" spans="4:8" x14ac:dyDescent="0.25">
      <c r="D112" s="57"/>
      <c r="E112" s="57"/>
      <c r="F112" s="57"/>
      <c r="G112" s="57"/>
      <c r="H112" s="57"/>
    </row>
    <row r="114" spans="4:8" x14ac:dyDescent="0.25">
      <c r="D114" s="57"/>
      <c r="E114" s="57"/>
      <c r="F114" s="57"/>
      <c r="G114" s="57"/>
      <c r="H114" s="57"/>
    </row>
    <row r="116" spans="4:8" x14ac:dyDescent="0.25">
      <c r="D116" s="57"/>
      <c r="E116" s="57"/>
      <c r="F116" s="57"/>
      <c r="G116" s="57"/>
      <c r="H116" s="57"/>
    </row>
    <row r="118" spans="4:8" x14ac:dyDescent="0.25">
      <c r="D118" s="57"/>
      <c r="E118" s="57"/>
      <c r="F118" s="57"/>
      <c r="G118" s="57"/>
      <c r="H118" s="57"/>
    </row>
    <row r="120" spans="4:8" x14ac:dyDescent="0.25">
      <c r="D120" s="57"/>
      <c r="E120" s="57"/>
      <c r="F120" s="57"/>
      <c r="G120" s="57"/>
      <c r="H120" s="57"/>
    </row>
    <row r="122" spans="4:8" x14ac:dyDescent="0.25">
      <c r="D122" s="57"/>
      <c r="E122" s="57"/>
      <c r="F122" s="57"/>
      <c r="G122" s="57"/>
      <c r="H122" s="57"/>
    </row>
    <row r="124" spans="4:8" x14ac:dyDescent="0.25">
      <c r="D124" s="57"/>
      <c r="E124" s="57"/>
      <c r="F124" s="57"/>
      <c r="G124" s="57"/>
      <c r="H124" s="57"/>
    </row>
    <row r="126" spans="4:8" x14ac:dyDescent="0.25">
      <c r="D126" s="57"/>
      <c r="E126" s="57"/>
      <c r="F126" s="57"/>
      <c r="G126" s="57"/>
      <c r="H126" s="57"/>
    </row>
    <row r="128" spans="4:8" x14ac:dyDescent="0.25">
      <c r="D128" s="57"/>
      <c r="E128" s="57"/>
      <c r="F128" s="57"/>
      <c r="G128" s="57"/>
      <c r="H128" s="57"/>
    </row>
    <row r="130" spans="4:8" x14ac:dyDescent="0.25">
      <c r="D130" s="57"/>
      <c r="E130" s="57"/>
      <c r="F130" s="57"/>
      <c r="G130" s="57"/>
      <c r="H130" s="57"/>
    </row>
    <row r="132" spans="4:8" x14ac:dyDescent="0.25">
      <c r="D132" s="57"/>
      <c r="E132" s="57"/>
      <c r="F132" s="57"/>
      <c r="G132" s="57"/>
      <c r="H132" s="57"/>
    </row>
    <row r="134" spans="4:8" x14ac:dyDescent="0.25">
      <c r="D134" s="57"/>
      <c r="E134" s="57"/>
      <c r="F134" s="57"/>
      <c r="G134" s="57"/>
      <c r="H134" s="57"/>
    </row>
    <row r="136" spans="4:8" x14ac:dyDescent="0.25">
      <c r="D136" s="57"/>
      <c r="E136" s="57"/>
      <c r="F136" s="57"/>
      <c r="G136" s="57"/>
      <c r="H136" s="57"/>
    </row>
    <row r="138" spans="4:8" x14ac:dyDescent="0.25">
      <c r="D138" s="57"/>
      <c r="E138" s="57"/>
      <c r="F138" s="57"/>
      <c r="G138" s="57"/>
      <c r="H138" s="57"/>
    </row>
    <row r="140" spans="4:8" x14ac:dyDescent="0.25">
      <c r="D140" s="57"/>
      <c r="E140" s="57"/>
      <c r="F140" s="57"/>
      <c r="G140" s="57"/>
      <c r="H140" s="57"/>
    </row>
    <row r="142" spans="4:8" x14ac:dyDescent="0.25">
      <c r="D142" s="57"/>
      <c r="E142" s="57"/>
      <c r="F142" s="57"/>
      <c r="G142" s="57"/>
      <c r="H142" s="57"/>
    </row>
    <row r="144" spans="4:8" x14ac:dyDescent="0.25">
      <c r="D144" s="57"/>
      <c r="E144" s="57"/>
      <c r="F144" s="57"/>
      <c r="G144" s="57"/>
      <c r="H144" s="57"/>
    </row>
    <row r="146" spans="4:8" x14ac:dyDescent="0.25">
      <c r="D146" s="57"/>
      <c r="E146" s="57"/>
      <c r="F146" s="57"/>
      <c r="G146" s="57"/>
      <c r="H146" s="57"/>
    </row>
    <row r="148" spans="4:8" x14ac:dyDescent="0.25">
      <c r="D148" s="57"/>
      <c r="E148" s="57"/>
      <c r="F148" s="57"/>
      <c r="G148" s="57"/>
      <c r="H148" s="57"/>
    </row>
    <row r="150" spans="4:8" x14ac:dyDescent="0.25">
      <c r="D150" s="57"/>
      <c r="E150" s="57"/>
      <c r="F150" s="57"/>
      <c r="G150" s="57"/>
      <c r="H150" s="57"/>
    </row>
    <row r="152" spans="4:8" x14ac:dyDescent="0.25">
      <c r="D152" s="57"/>
      <c r="E152" s="57"/>
      <c r="F152" s="57"/>
      <c r="G152" s="57"/>
      <c r="H152" s="57"/>
    </row>
    <row r="154" spans="4:8" x14ac:dyDescent="0.25">
      <c r="D154" s="57"/>
      <c r="E154" s="57"/>
      <c r="F154" s="57"/>
      <c r="G154" s="57"/>
      <c r="H154" s="57"/>
    </row>
    <row r="156" spans="4:8" x14ac:dyDescent="0.25">
      <c r="D156" s="57"/>
      <c r="E156" s="57"/>
      <c r="F156" s="57"/>
      <c r="G156" s="57"/>
      <c r="H156" s="57"/>
    </row>
    <row r="158" spans="4:8" x14ac:dyDescent="0.25">
      <c r="D158" s="57"/>
      <c r="E158" s="57"/>
      <c r="F158" s="57"/>
      <c r="G158" s="57"/>
      <c r="H158" s="57"/>
    </row>
    <row r="160" spans="4:8" x14ac:dyDescent="0.25">
      <c r="D160" s="57"/>
      <c r="E160" s="57"/>
      <c r="F160" s="57"/>
      <c r="G160" s="57"/>
      <c r="H160" s="57"/>
    </row>
    <row r="162" spans="4:8" x14ac:dyDescent="0.25">
      <c r="D162" s="57"/>
      <c r="E162" s="57"/>
      <c r="F162" s="57"/>
      <c r="G162" s="57"/>
      <c r="H162" s="57"/>
    </row>
    <row r="164" spans="4:8" x14ac:dyDescent="0.25">
      <c r="D164" s="57"/>
      <c r="E164" s="57"/>
      <c r="F164" s="57"/>
      <c r="G164" s="57"/>
      <c r="H164" s="57"/>
    </row>
    <row r="166" spans="4:8" x14ac:dyDescent="0.25">
      <c r="D166" s="57"/>
      <c r="E166" s="57"/>
      <c r="F166" s="57"/>
      <c r="G166" s="57"/>
      <c r="H166" s="57"/>
    </row>
    <row r="168" spans="4:8" x14ac:dyDescent="0.25">
      <c r="D168" s="57"/>
      <c r="E168" s="57"/>
      <c r="F168" s="57"/>
      <c r="G168" s="57"/>
      <c r="H168" s="57"/>
    </row>
    <row r="170" spans="4:8" x14ac:dyDescent="0.25">
      <c r="D170" s="57"/>
      <c r="E170" s="57"/>
      <c r="F170" s="57"/>
      <c r="G170" s="57"/>
      <c r="H170" s="57"/>
    </row>
    <row r="172" spans="4:8" x14ac:dyDescent="0.25">
      <c r="D172" s="57"/>
      <c r="E172" s="57"/>
      <c r="F172" s="57"/>
      <c r="G172" s="57"/>
      <c r="H172" s="57"/>
    </row>
    <row r="174" spans="4:8" x14ac:dyDescent="0.25">
      <c r="D174" s="57"/>
      <c r="E174" s="57"/>
      <c r="F174" s="57"/>
      <c r="G174" s="57"/>
      <c r="H174" s="57"/>
    </row>
    <row r="176" spans="4:8" x14ac:dyDescent="0.25">
      <c r="D176" s="57"/>
      <c r="E176" s="57"/>
      <c r="F176" s="57"/>
      <c r="G176" s="57"/>
      <c r="H176" s="57"/>
    </row>
    <row r="178" spans="4:8" x14ac:dyDescent="0.25">
      <c r="D178" s="57"/>
      <c r="E178" s="57"/>
      <c r="F178" s="57"/>
      <c r="G178" s="57"/>
      <c r="H178" s="57"/>
    </row>
    <row r="180" spans="4:8" x14ac:dyDescent="0.25">
      <c r="D180" s="57"/>
      <c r="E180" s="57"/>
      <c r="F180" s="57"/>
      <c r="G180" s="57"/>
      <c r="H180" s="57"/>
    </row>
    <row r="182" spans="4:8" x14ac:dyDescent="0.25">
      <c r="D182" s="57"/>
      <c r="E182" s="57"/>
      <c r="F182" s="57"/>
      <c r="G182" s="57"/>
      <c r="H182" s="57"/>
    </row>
    <row r="184" spans="4:8" x14ac:dyDescent="0.25">
      <c r="D184" s="57"/>
      <c r="E184" s="57"/>
      <c r="F184" s="57"/>
      <c r="G184" s="57"/>
      <c r="H184" s="57"/>
    </row>
    <row r="186" spans="4:8" x14ac:dyDescent="0.25">
      <c r="D186" s="57"/>
      <c r="E186" s="57"/>
      <c r="F186" s="57"/>
      <c r="G186" s="57"/>
      <c r="H186" s="57"/>
    </row>
    <row r="188" spans="4:8" x14ac:dyDescent="0.25">
      <c r="D188" s="57"/>
      <c r="E188" s="57"/>
      <c r="F188" s="57"/>
      <c r="G188" s="57"/>
      <c r="H188" s="57"/>
    </row>
    <row r="190" spans="4:8" x14ac:dyDescent="0.25">
      <c r="D190" s="57"/>
      <c r="E190" s="57"/>
      <c r="F190" s="57"/>
      <c r="G190" s="57"/>
      <c r="H190" s="57"/>
    </row>
    <row r="192" spans="4:8" x14ac:dyDescent="0.25">
      <c r="D192" s="57"/>
      <c r="E192" s="57"/>
      <c r="F192" s="57"/>
      <c r="G192" s="57"/>
      <c r="H192" s="57"/>
    </row>
    <row r="194" spans="4:8" x14ac:dyDescent="0.25">
      <c r="D194" s="57"/>
      <c r="E194" s="57"/>
      <c r="F194" s="57"/>
      <c r="G194" s="57"/>
      <c r="H194" s="57"/>
    </row>
    <row r="196" spans="4:8" x14ac:dyDescent="0.25">
      <c r="D196" s="57"/>
      <c r="E196" s="57"/>
      <c r="F196" s="57"/>
      <c r="G196" s="57"/>
      <c r="H196" s="57"/>
    </row>
    <row r="198" spans="4:8" x14ac:dyDescent="0.25">
      <c r="D198" s="57"/>
      <c r="E198" s="57"/>
      <c r="F198" s="57"/>
      <c r="G198" s="57"/>
      <c r="H198" s="57"/>
    </row>
    <row r="200" spans="4:8" x14ac:dyDescent="0.25">
      <c r="D200" s="57"/>
      <c r="E200" s="57"/>
      <c r="F200" s="57"/>
      <c r="G200" s="57"/>
      <c r="H200" s="57"/>
    </row>
    <row r="202" spans="4:8" x14ac:dyDescent="0.25">
      <c r="D202" s="57"/>
      <c r="E202" s="57"/>
      <c r="F202" s="57"/>
      <c r="G202" s="57"/>
      <c r="H202" s="57"/>
    </row>
    <row r="204" spans="4:8" x14ac:dyDescent="0.25">
      <c r="D204" s="57"/>
      <c r="E204" s="57"/>
      <c r="F204" s="57"/>
      <c r="G204" s="57"/>
      <c r="H204" s="57"/>
    </row>
    <row r="206" spans="4:8" x14ac:dyDescent="0.25">
      <c r="D206" s="57"/>
      <c r="E206" s="57"/>
      <c r="F206" s="57"/>
      <c r="G206" s="57"/>
      <c r="H206" s="57"/>
    </row>
    <row r="208" spans="4:8" x14ac:dyDescent="0.25">
      <c r="D208" s="57"/>
      <c r="E208" s="57"/>
      <c r="F208" s="57"/>
      <c r="G208" s="57"/>
      <c r="H208" s="57"/>
    </row>
    <row r="210" spans="4:8" x14ac:dyDescent="0.25">
      <c r="D210" s="57"/>
      <c r="E210" s="57"/>
      <c r="F210" s="57"/>
      <c r="G210" s="57"/>
      <c r="H210" s="57"/>
    </row>
    <row r="212" spans="4:8" x14ac:dyDescent="0.25">
      <c r="D212" s="57"/>
      <c r="E212" s="57"/>
      <c r="F212" s="57"/>
      <c r="G212" s="57"/>
      <c r="H212" s="57"/>
    </row>
    <row r="214" spans="4:8" x14ac:dyDescent="0.25">
      <c r="D214" s="57"/>
      <c r="E214" s="57"/>
      <c r="F214" s="57"/>
      <c r="G214" s="57"/>
      <c r="H214" s="57"/>
    </row>
  </sheetData>
  <mergeCells count="14">
    <mergeCell ref="B38:B40"/>
    <mergeCell ref="B41:B53"/>
    <mergeCell ref="B54:B62"/>
    <mergeCell ref="B63:B72"/>
    <mergeCell ref="B73:B82"/>
    <mergeCell ref="B6:B17"/>
    <mergeCell ref="B18:B30"/>
    <mergeCell ref="B31:B37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B6" sqref="B6:H82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9" ht="33.75" customHeight="1" thickBot="1" x14ac:dyDescent="0.3">
      <c r="A1" s="80" t="s">
        <v>210</v>
      </c>
      <c r="C1" s="242" t="s">
        <v>187</v>
      </c>
      <c r="D1" s="242"/>
      <c r="E1" s="242"/>
      <c r="F1" s="242"/>
      <c r="G1" s="242"/>
      <c r="H1" s="242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0.4375</v>
      </c>
      <c r="E6" s="62">
        <v>0.4375</v>
      </c>
      <c r="F6" s="62">
        <v>0.125</v>
      </c>
      <c r="G6" s="62">
        <v>0</v>
      </c>
      <c r="H6" s="63">
        <v>0</v>
      </c>
      <c r="I6" s="41"/>
    </row>
    <row r="7" spans="1:9" x14ac:dyDescent="0.25">
      <c r="B7" s="224"/>
      <c r="C7" s="141" t="s">
        <v>15</v>
      </c>
      <c r="D7" s="64">
        <v>0.32203389830508472</v>
      </c>
      <c r="E7" s="64">
        <v>0.57627118644067798</v>
      </c>
      <c r="F7" s="64">
        <v>6.7796610169491525E-2</v>
      </c>
      <c r="G7" s="64">
        <v>3.3898305084745763E-2</v>
      </c>
      <c r="H7" s="65">
        <v>0</v>
      </c>
      <c r="I7" s="41"/>
    </row>
    <row r="8" spans="1:9" x14ac:dyDescent="0.25">
      <c r="B8" s="224"/>
      <c r="C8" s="141" t="s">
        <v>16</v>
      </c>
      <c r="D8" s="64">
        <v>0.13793103448275862</v>
      </c>
      <c r="E8" s="64">
        <v>0.65517241379310343</v>
      </c>
      <c r="F8" s="64">
        <v>6.8965517241379309E-2</v>
      </c>
      <c r="G8" s="64">
        <v>6.8965517241379309E-2</v>
      </c>
      <c r="H8" s="65">
        <v>6.8965517241379309E-2</v>
      </c>
      <c r="I8" s="41"/>
    </row>
    <row r="9" spans="1:9" x14ac:dyDescent="0.25">
      <c r="B9" s="224"/>
      <c r="C9" s="141" t="s">
        <v>529</v>
      </c>
      <c r="D9" s="64">
        <v>0.19047619047619047</v>
      </c>
      <c r="E9" s="64">
        <v>0.7142857142857143</v>
      </c>
      <c r="F9" s="64">
        <v>9.5238095238095233E-2</v>
      </c>
      <c r="G9" s="64">
        <v>0</v>
      </c>
      <c r="H9" s="65">
        <v>0</v>
      </c>
      <c r="I9" s="41"/>
    </row>
    <row r="10" spans="1:9" x14ac:dyDescent="0.25">
      <c r="B10" s="224"/>
      <c r="C10" s="141" t="s">
        <v>17</v>
      </c>
      <c r="D10" s="64">
        <v>0.24</v>
      </c>
      <c r="E10" s="64">
        <v>0.68</v>
      </c>
      <c r="F10" s="64">
        <v>0.04</v>
      </c>
      <c r="G10" s="64">
        <v>0.04</v>
      </c>
      <c r="H10" s="65">
        <v>0</v>
      </c>
      <c r="I10" s="41"/>
    </row>
    <row r="11" spans="1:9" x14ac:dyDescent="0.25">
      <c r="B11" s="224"/>
      <c r="C11" s="141" t="s">
        <v>18</v>
      </c>
      <c r="D11" s="64">
        <v>0.38461538461538464</v>
      </c>
      <c r="E11" s="64">
        <v>0.53846153846153844</v>
      </c>
      <c r="F11" s="64">
        <v>7.6923076923076927E-2</v>
      </c>
      <c r="G11" s="64">
        <v>0</v>
      </c>
      <c r="H11" s="65">
        <v>0</v>
      </c>
      <c r="I11" s="41"/>
    </row>
    <row r="12" spans="1:9" x14ac:dyDescent="0.25">
      <c r="B12" s="224"/>
      <c r="C12" s="141" t="s">
        <v>530</v>
      </c>
      <c r="D12" s="64">
        <v>9.0909090909090912E-2</v>
      </c>
      <c r="E12" s="64">
        <v>0.86363636363636365</v>
      </c>
      <c r="F12" s="64">
        <v>4.5454545454545456E-2</v>
      </c>
      <c r="G12" s="64">
        <v>0</v>
      </c>
      <c r="H12" s="65">
        <v>0</v>
      </c>
      <c r="I12" s="41"/>
    </row>
    <row r="13" spans="1:9" x14ac:dyDescent="0.25">
      <c r="B13" s="224"/>
      <c r="C13" s="141" t="s">
        <v>19</v>
      </c>
      <c r="D13" s="64">
        <v>0.30769230769230771</v>
      </c>
      <c r="E13" s="64">
        <v>0.53846153846153844</v>
      </c>
      <c r="F13" s="64">
        <v>0.11538461538461539</v>
      </c>
      <c r="G13" s="64">
        <v>3.8461538461538464E-2</v>
      </c>
      <c r="H13" s="65">
        <v>0</v>
      </c>
      <c r="I13" s="41"/>
    </row>
    <row r="14" spans="1:9" x14ac:dyDescent="0.25">
      <c r="B14" s="224"/>
      <c r="C14" s="141" t="s">
        <v>20</v>
      </c>
      <c r="D14" s="64">
        <v>0.22641509433962265</v>
      </c>
      <c r="E14" s="64">
        <v>0.71698113207547165</v>
      </c>
      <c r="F14" s="64">
        <v>3.7735849056603772E-2</v>
      </c>
      <c r="G14" s="64">
        <v>1.8867924528301886E-2</v>
      </c>
      <c r="H14" s="65">
        <v>0</v>
      </c>
      <c r="I14" s="41"/>
    </row>
    <row r="15" spans="1:9" x14ac:dyDescent="0.25">
      <c r="B15" s="224"/>
      <c r="C15" s="141" t="s">
        <v>21</v>
      </c>
      <c r="D15" s="64">
        <v>0.33333333333333331</v>
      </c>
      <c r="E15" s="64">
        <v>0.55555555555555558</v>
      </c>
      <c r="F15" s="64">
        <v>8.8888888888888892E-2</v>
      </c>
      <c r="G15" s="64">
        <v>0</v>
      </c>
      <c r="H15" s="65">
        <v>2.2222222222222223E-2</v>
      </c>
      <c r="I15" s="41"/>
    </row>
    <row r="16" spans="1:9" x14ac:dyDescent="0.25">
      <c r="B16" s="224"/>
      <c r="C16" s="141" t="s">
        <v>22</v>
      </c>
      <c r="D16" s="64">
        <v>0.41935483870967744</v>
      </c>
      <c r="E16" s="64">
        <v>0.5161290322580645</v>
      </c>
      <c r="F16" s="64">
        <v>3.2258064516129031E-2</v>
      </c>
      <c r="G16" s="64">
        <v>3.2258064516129031E-2</v>
      </c>
      <c r="H16" s="65">
        <v>0</v>
      </c>
      <c r="I16" s="41"/>
    </row>
    <row r="17" spans="2:9" ht="15.75" thickBot="1" x14ac:dyDescent="0.3">
      <c r="B17" s="225"/>
      <c r="C17" s="146" t="s">
        <v>23</v>
      </c>
      <c r="D17" s="66">
        <v>0.30769230769230771</v>
      </c>
      <c r="E17" s="66">
        <v>0.58974358974358976</v>
      </c>
      <c r="F17" s="66">
        <v>5.128205128205128E-2</v>
      </c>
      <c r="G17" s="66">
        <v>5.128205128205128E-2</v>
      </c>
      <c r="H17" s="67">
        <v>0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0.53333333333333333</v>
      </c>
      <c r="E18" s="68">
        <v>0.4</v>
      </c>
      <c r="F18" s="68">
        <v>3.3333333333333333E-2</v>
      </c>
      <c r="G18" s="68">
        <v>3.3333333333333333E-2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0.5</v>
      </c>
      <c r="E19" s="70">
        <v>0.42307692307692307</v>
      </c>
      <c r="F19" s="70">
        <v>0</v>
      </c>
      <c r="G19" s="70">
        <v>7.6923076923076927E-2</v>
      </c>
      <c r="H19" s="71">
        <v>0</v>
      </c>
      <c r="I19" s="41"/>
    </row>
    <row r="20" spans="2:9" x14ac:dyDescent="0.25">
      <c r="B20" s="221"/>
      <c r="C20" s="60" t="s">
        <v>531</v>
      </c>
      <c r="D20" s="70">
        <v>0.35714285714285715</v>
      </c>
      <c r="E20" s="70">
        <v>0.35714285714285715</v>
      </c>
      <c r="F20" s="70">
        <v>0.21428571428571427</v>
      </c>
      <c r="G20" s="70">
        <v>7.1428571428571425E-2</v>
      </c>
      <c r="H20" s="71">
        <v>0</v>
      </c>
      <c r="I20" s="41"/>
    </row>
    <row r="21" spans="2:9" x14ac:dyDescent="0.25">
      <c r="B21" s="221"/>
      <c r="C21" s="60" t="s">
        <v>27</v>
      </c>
      <c r="D21" s="70">
        <v>0.375</v>
      </c>
      <c r="E21" s="70">
        <v>0.4375</v>
      </c>
      <c r="F21" s="70">
        <v>0.125</v>
      </c>
      <c r="G21" s="70">
        <v>6.25E-2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0.5</v>
      </c>
      <c r="E22" s="70">
        <v>0.42857142857142855</v>
      </c>
      <c r="F22" s="70">
        <v>7.1428571428571425E-2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0.2</v>
      </c>
      <c r="E23" s="70">
        <v>0.6</v>
      </c>
      <c r="F23" s="70">
        <v>0</v>
      </c>
      <c r="G23" s="70">
        <v>0.2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0.5</v>
      </c>
      <c r="E24" s="70">
        <v>0.3</v>
      </c>
      <c r="F24" s="70">
        <v>0.1</v>
      </c>
      <c r="G24" s="70">
        <v>0.1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0.46666666666666667</v>
      </c>
      <c r="E25" s="70">
        <v>0.4</v>
      </c>
      <c r="F25" s="70">
        <v>6.6666666666666666E-2</v>
      </c>
      <c r="G25" s="70">
        <v>6.6666666666666666E-2</v>
      </c>
      <c r="H25" s="71">
        <v>0</v>
      </c>
      <c r="I25" s="41"/>
    </row>
    <row r="26" spans="2:9" x14ac:dyDescent="0.25">
      <c r="B26" s="221"/>
      <c r="C26" s="60" t="s">
        <v>30</v>
      </c>
      <c r="D26" s="70">
        <v>0.42307692307692307</v>
      </c>
      <c r="E26" s="70">
        <v>0.51923076923076927</v>
      </c>
      <c r="F26" s="70">
        <v>3.8461538461538464E-2</v>
      </c>
      <c r="G26" s="70">
        <v>1.9230769230769232E-2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0.44444444444444442</v>
      </c>
      <c r="E27" s="70">
        <v>0.44444444444444442</v>
      </c>
      <c r="F27" s="70">
        <v>0.1111111111111111</v>
      </c>
      <c r="G27" s="70">
        <v>0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0.61538461538461542</v>
      </c>
      <c r="E28" s="70">
        <v>0.38461538461538464</v>
      </c>
      <c r="F28" s="70">
        <v>0</v>
      </c>
      <c r="G28" s="70">
        <v>0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0.66666666666666663</v>
      </c>
      <c r="E29" s="70">
        <v>0.33333333333333331</v>
      </c>
      <c r="F29" s="70">
        <v>0</v>
      </c>
      <c r="G29" s="70">
        <v>0</v>
      </c>
      <c r="H29" s="71">
        <v>0</v>
      </c>
      <c r="I29" s="41"/>
    </row>
    <row r="30" spans="2:9" ht="15" customHeight="1" thickBot="1" x14ac:dyDescent="0.3">
      <c r="B30" s="222"/>
      <c r="C30" s="61" t="s">
        <v>441</v>
      </c>
      <c r="D30" s="72">
        <v>0.7</v>
      </c>
      <c r="E30" s="72">
        <v>0.2</v>
      </c>
      <c r="F30" s="72">
        <v>0.1</v>
      </c>
      <c r="G30" s="72">
        <v>0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0.30555555555555558</v>
      </c>
      <c r="E31" s="64">
        <v>0.61111111111111116</v>
      </c>
      <c r="F31" s="64">
        <v>2.7777777777777776E-2</v>
      </c>
      <c r="G31" s="64">
        <v>2.7777777777777776E-2</v>
      </c>
      <c r="H31" s="65">
        <v>2.7777777777777776E-2</v>
      </c>
      <c r="I31" s="41"/>
    </row>
    <row r="32" spans="2:9" x14ac:dyDescent="0.25">
      <c r="B32" s="224"/>
      <c r="C32" s="141" t="s">
        <v>34</v>
      </c>
      <c r="D32" s="64">
        <v>0.29411764705882354</v>
      </c>
      <c r="E32" s="64">
        <v>0.52941176470588236</v>
      </c>
      <c r="F32" s="64">
        <v>0.11764705882352941</v>
      </c>
      <c r="G32" s="64">
        <v>5.8823529411764705E-2</v>
      </c>
      <c r="H32" s="65">
        <v>0</v>
      </c>
      <c r="I32" s="41"/>
    </row>
    <row r="33" spans="2:9" x14ac:dyDescent="0.25">
      <c r="B33" s="224"/>
      <c r="C33" s="141" t="s">
        <v>35</v>
      </c>
      <c r="D33" s="64">
        <v>0.33333333333333331</v>
      </c>
      <c r="E33" s="64">
        <v>0.55555555555555558</v>
      </c>
      <c r="F33" s="64">
        <v>7.407407407407407E-2</v>
      </c>
      <c r="G33" s="64">
        <v>0</v>
      </c>
      <c r="H33" s="65">
        <v>3.7037037037037035E-2</v>
      </c>
      <c r="I33" s="41"/>
    </row>
    <row r="34" spans="2:9" x14ac:dyDescent="0.25">
      <c r="B34" s="224"/>
      <c r="C34" s="141" t="s">
        <v>36</v>
      </c>
      <c r="D34" s="64">
        <v>0.42857142857142855</v>
      </c>
      <c r="E34" s="64">
        <v>0.42857142857142855</v>
      </c>
      <c r="F34" s="64">
        <v>0.14285714285714285</v>
      </c>
      <c r="G34" s="64">
        <v>0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0.25</v>
      </c>
      <c r="E35" s="64">
        <v>0.5</v>
      </c>
      <c r="F35" s="64">
        <v>0.25</v>
      </c>
      <c r="G35" s="64">
        <v>0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0.21428571428571427</v>
      </c>
      <c r="E36" s="64">
        <v>0.5714285714285714</v>
      </c>
      <c r="F36" s="64">
        <v>0.21428571428571427</v>
      </c>
      <c r="G36" s="64">
        <v>0</v>
      </c>
      <c r="H36" s="65">
        <v>0</v>
      </c>
      <c r="I36" s="41"/>
    </row>
    <row r="37" spans="2:9" ht="15" customHeight="1" thickBot="1" x14ac:dyDescent="0.3">
      <c r="B37" s="225"/>
      <c r="C37" s="142" t="s">
        <v>38</v>
      </c>
      <c r="D37" s="66">
        <v>0.42424242424242425</v>
      </c>
      <c r="E37" s="66">
        <v>0.48484848484848486</v>
      </c>
      <c r="F37" s="66">
        <v>9.0909090909090912E-2</v>
      </c>
      <c r="G37" s="66">
        <v>0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</v>
      </c>
      <c r="E38" s="68">
        <v>0.25</v>
      </c>
      <c r="F38" s="68">
        <v>0.625</v>
      </c>
      <c r="G38" s="68">
        <v>0.125</v>
      </c>
      <c r="H38" s="69">
        <v>0</v>
      </c>
      <c r="I38" s="41"/>
    </row>
    <row r="39" spans="2:9" x14ac:dyDescent="0.25">
      <c r="B39" s="221"/>
      <c r="C39" s="93" t="s">
        <v>534</v>
      </c>
      <c r="D39" s="70">
        <v>0.6</v>
      </c>
      <c r="E39" s="70">
        <v>0.2</v>
      </c>
      <c r="F39" s="70">
        <v>0</v>
      </c>
      <c r="G39" s="70">
        <v>0.2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</v>
      </c>
      <c r="E40" s="72">
        <v>0.44444444444444442</v>
      </c>
      <c r="F40" s="72">
        <v>0.22222222222222221</v>
      </c>
      <c r="G40" s="72">
        <v>0.22222222222222221</v>
      </c>
      <c r="H40" s="73">
        <v>0.1111111111111111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0.16666666666666666</v>
      </c>
      <c r="E41" s="82">
        <v>0.5</v>
      </c>
      <c r="F41" s="82">
        <v>0.16666666666666666</v>
      </c>
      <c r="G41" s="82">
        <v>0.16666666666666666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</v>
      </c>
      <c r="E42" s="64">
        <v>0.5</v>
      </c>
      <c r="F42" s="64">
        <v>0.16666666666666666</v>
      </c>
      <c r="G42" s="64">
        <v>0.33333333333333331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</v>
      </c>
      <c r="E43" s="64">
        <v>0.44444444444444442</v>
      </c>
      <c r="F43" s="64">
        <v>0.22222222222222221</v>
      </c>
      <c r="G43" s="64">
        <v>0.22222222222222221</v>
      </c>
      <c r="H43" s="65">
        <v>0.1111111111111111</v>
      </c>
      <c r="I43" s="41"/>
    </row>
    <row r="44" spans="2:9" x14ac:dyDescent="0.25">
      <c r="B44" s="224"/>
      <c r="C44" s="145" t="s">
        <v>536</v>
      </c>
      <c r="D44" s="64">
        <v>0.1</v>
      </c>
      <c r="E44" s="64">
        <v>0.5</v>
      </c>
      <c r="F44" s="64">
        <v>0.2</v>
      </c>
      <c r="G44" s="64">
        <v>0.2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0.2</v>
      </c>
      <c r="E45" s="64">
        <v>0.6</v>
      </c>
      <c r="F45" s="82">
        <v>0</v>
      </c>
      <c r="G45" s="64">
        <v>0.2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0.125</v>
      </c>
      <c r="E46" s="64">
        <v>0.75</v>
      </c>
      <c r="F46" s="64">
        <v>0.125</v>
      </c>
      <c r="G46" s="64">
        <v>0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0.14285714285714285</v>
      </c>
      <c r="E47" s="64">
        <v>0.14285714285714285</v>
      </c>
      <c r="F47" s="64">
        <v>0.42857142857142855</v>
      </c>
      <c r="G47" s="64">
        <v>0.2857142857142857</v>
      </c>
      <c r="H47" s="65">
        <v>0</v>
      </c>
      <c r="I47" s="41"/>
    </row>
    <row r="48" spans="2:9" x14ac:dyDescent="0.25">
      <c r="B48" s="224"/>
      <c r="C48" s="140" t="s">
        <v>538</v>
      </c>
      <c r="D48" s="64">
        <v>0</v>
      </c>
      <c r="E48" s="64">
        <v>0.2</v>
      </c>
      <c r="F48" s="64">
        <v>0.4</v>
      </c>
      <c r="G48" s="64">
        <v>0.2</v>
      </c>
      <c r="H48" s="65">
        <v>0.2</v>
      </c>
      <c r="I48" s="41"/>
    </row>
    <row r="49" spans="2:9" x14ac:dyDescent="0.25">
      <c r="B49" s="224"/>
      <c r="C49" s="145" t="s">
        <v>468</v>
      </c>
      <c r="D49" s="64">
        <v>0.16666666666666666</v>
      </c>
      <c r="E49" s="64">
        <v>0.66666666666666663</v>
      </c>
      <c r="F49" s="82">
        <v>0.16666666666666666</v>
      </c>
      <c r="G49" s="64">
        <v>0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6.6666666666666666E-2</v>
      </c>
      <c r="E50" s="64">
        <v>0.33333333333333331</v>
      </c>
      <c r="F50" s="82">
        <v>0.46666666666666667</v>
      </c>
      <c r="G50" s="64">
        <v>0.13333333333333333</v>
      </c>
      <c r="H50" s="65">
        <v>0</v>
      </c>
      <c r="I50" s="41"/>
    </row>
    <row r="51" spans="2:9" x14ac:dyDescent="0.25">
      <c r="B51" s="224"/>
      <c r="C51" s="145" t="s">
        <v>474</v>
      </c>
      <c r="D51" s="64">
        <v>0</v>
      </c>
      <c r="E51" s="64">
        <v>0.25</v>
      </c>
      <c r="F51" s="82">
        <v>0.25</v>
      </c>
      <c r="G51" s="64">
        <v>0.25</v>
      </c>
      <c r="H51" s="65">
        <v>0.25</v>
      </c>
      <c r="I51" s="41"/>
    </row>
    <row r="52" spans="2:9" x14ac:dyDescent="0.25">
      <c r="B52" s="224"/>
      <c r="C52" s="145" t="s">
        <v>343</v>
      </c>
      <c r="D52" s="64">
        <v>0</v>
      </c>
      <c r="E52" s="64">
        <v>0.33333333333333331</v>
      </c>
      <c r="F52" s="82">
        <v>0.33333333333333331</v>
      </c>
      <c r="G52" s="64">
        <v>0.33333333333333331</v>
      </c>
      <c r="H52" s="65">
        <v>0</v>
      </c>
      <c r="I52" s="41"/>
    </row>
    <row r="53" spans="2:9" ht="15.75" thickBot="1" x14ac:dyDescent="0.3">
      <c r="B53" s="225"/>
      <c r="C53" s="145" t="s">
        <v>344</v>
      </c>
      <c r="D53" s="64">
        <v>0</v>
      </c>
      <c r="E53" s="64">
        <v>0.125</v>
      </c>
      <c r="F53" s="82">
        <v>0.125</v>
      </c>
      <c r="G53" s="64">
        <v>0.625</v>
      </c>
      <c r="H53" s="65">
        <v>0.125</v>
      </c>
      <c r="I53" s="41"/>
    </row>
    <row r="54" spans="2:9" x14ac:dyDescent="0.25">
      <c r="B54" s="220" t="s">
        <v>42</v>
      </c>
      <c r="C54" s="94" t="s">
        <v>478</v>
      </c>
      <c r="D54" s="68">
        <v>6.25E-2</v>
      </c>
      <c r="E54" s="68">
        <v>0</v>
      </c>
      <c r="F54" s="68">
        <v>0.4375</v>
      </c>
      <c r="G54" s="68">
        <v>0.375</v>
      </c>
      <c r="H54" s="69">
        <v>0.125</v>
      </c>
      <c r="I54" s="41"/>
    </row>
    <row r="55" spans="2:9" ht="15" customHeight="1" x14ac:dyDescent="0.25">
      <c r="B55" s="221"/>
      <c r="C55" s="93" t="s">
        <v>480</v>
      </c>
      <c r="D55" s="70">
        <v>0</v>
      </c>
      <c r="E55" s="70">
        <v>0.16666666666666666</v>
      </c>
      <c r="F55" s="70">
        <v>0.41666666666666669</v>
      </c>
      <c r="G55" s="70">
        <v>0.41666666666666669</v>
      </c>
      <c r="H55" s="71">
        <v>0</v>
      </c>
      <c r="I55" s="41"/>
    </row>
    <row r="56" spans="2:9" s="132" customFormat="1" ht="15" customHeight="1" x14ac:dyDescent="0.25">
      <c r="B56" s="221"/>
      <c r="C56" s="93" t="s">
        <v>482</v>
      </c>
      <c r="D56" s="70">
        <v>5.8823529411764705E-2</v>
      </c>
      <c r="E56" s="70">
        <v>0</v>
      </c>
      <c r="F56" s="70">
        <v>0.47058823529411764</v>
      </c>
      <c r="G56" s="70">
        <v>0.41176470588235292</v>
      </c>
      <c r="H56" s="71">
        <v>5.8823529411764705E-2</v>
      </c>
      <c r="I56" s="137"/>
    </row>
    <row r="57" spans="2:9" x14ac:dyDescent="0.25">
      <c r="B57" s="221"/>
      <c r="C57" s="93" t="s">
        <v>539</v>
      </c>
      <c r="D57" s="70">
        <v>0</v>
      </c>
      <c r="E57" s="70">
        <v>0</v>
      </c>
      <c r="F57" s="70">
        <v>0.5</v>
      </c>
      <c r="G57" s="70">
        <v>0.375</v>
      </c>
      <c r="H57" s="71">
        <v>0.125</v>
      </c>
      <c r="I57" s="41"/>
    </row>
    <row r="58" spans="2:9" x14ac:dyDescent="0.25">
      <c r="B58" s="221"/>
      <c r="C58" s="93" t="s">
        <v>485</v>
      </c>
      <c r="D58" s="70">
        <v>0</v>
      </c>
      <c r="E58" s="70">
        <v>9.0909090909090912E-2</v>
      </c>
      <c r="F58" s="70">
        <v>0.36363636363636365</v>
      </c>
      <c r="G58" s="70">
        <v>0.54545454545454541</v>
      </c>
      <c r="H58" s="71">
        <v>0</v>
      </c>
      <c r="I58" s="41"/>
    </row>
    <row r="59" spans="2:9" x14ac:dyDescent="0.25">
      <c r="B59" s="221"/>
      <c r="C59" s="93" t="s">
        <v>488</v>
      </c>
      <c r="D59" s="70">
        <v>0</v>
      </c>
      <c r="E59" s="70">
        <v>0.14285714285714285</v>
      </c>
      <c r="F59" s="70">
        <v>0.42857142857142855</v>
      </c>
      <c r="G59" s="70">
        <v>0.42857142857142855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4.5454545454545456E-2</v>
      </c>
      <c r="E60" s="70">
        <v>4.5454545454545456E-2</v>
      </c>
      <c r="F60" s="70">
        <v>0.40909090909090912</v>
      </c>
      <c r="G60" s="70">
        <v>0.45454545454545453</v>
      </c>
      <c r="H60" s="71">
        <v>4.5454545454545456E-2</v>
      </c>
      <c r="I60" s="41"/>
    </row>
    <row r="61" spans="2:9" x14ac:dyDescent="0.25">
      <c r="B61" s="221"/>
      <c r="C61" s="93" t="s">
        <v>43</v>
      </c>
      <c r="D61" s="70">
        <v>5.5555555555555552E-2</v>
      </c>
      <c r="E61" s="70">
        <v>0.16666666666666666</v>
      </c>
      <c r="F61" s="70">
        <v>0.33333333333333331</v>
      </c>
      <c r="G61" s="70">
        <v>0.33333333333333331</v>
      </c>
      <c r="H61" s="71">
        <v>0.1111111111111111</v>
      </c>
      <c r="I61" s="41"/>
    </row>
    <row r="62" spans="2:9" ht="15.75" thickBot="1" x14ac:dyDescent="0.3">
      <c r="B62" s="222"/>
      <c r="C62" s="91" t="s">
        <v>44</v>
      </c>
      <c r="D62" s="72">
        <v>0.15384615384615385</v>
      </c>
      <c r="E62" s="72">
        <v>0.15384615384615385</v>
      </c>
      <c r="F62" s="72">
        <v>0.38461538461538464</v>
      </c>
      <c r="G62" s="72">
        <v>0.30769230769230771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0.36363636363636365</v>
      </c>
      <c r="F63" s="82">
        <v>0.45454545454545453</v>
      </c>
      <c r="G63" s="82">
        <v>0.18181818181818182</v>
      </c>
      <c r="H63" s="83">
        <v>0</v>
      </c>
      <c r="I63" s="41"/>
    </row>
    <row r="64" spans="2:9" ht="15" customHeight="1" x14ac:dyDescent="0.25">
      <c r="B64" s="224"/>
      <c r="C64" s="140" t="s">
        <v>47</v>
      </c>
      <c r="D64" s="82">
        <v>0.15789473684210525</v>
      </c>
      <c r="E64" s="82">
        <v>0.31578947368421051</v>
      </c>
      <c r="F64" s="82">
        <v>0.42105263157894735</v>
      </c>
      <c r="G64" s="82">
        <v>5.2631578947368418E-2</v>
      </c>
      <c r="H64" s="83">
        <v>5.2631578947368418E-2</v>
      </c>
      <c r="I64" s="41"/>
    </row>
    <row r="65" spans="2:9" ht="15" customHeight="1" x14ac:dyDescent="0.25">
      <c r="B65" s="224"/>
      <c r="C65" s="140" t="s">
        <v>48</v>
      </c>
      <c r="D65" s="82">
        <v>0.15384615384615385</v>
      </c>
      <c r="E65" s="82">
        <v>0.61538461538461542</v>
      </c>
      <c r="F65" s="82">
        <v>0.23076923076923078</v>
      </c>
      <c r="G65" s="82">
        <v>0</v>
      </c>
      <c r="H65" s="83">
        <v>0</v>
      </c>
      <c r="I65" s="41"/>
    </row>
    <row r="66" spans="2:9" x14ac:dyDescent="0.25">
      <c r="B66" s="224"/>
      <c r="C66" s="140" t="s">
        <v>49</v>
      </c>
      <c r="D66" s="64">
        <v>0.16666666666666666</v>
      </c>
      <c r="E66" s="64">
        <v>0.5</v>
      </c>
      <c r="F66" s="64">
        <v>0.25</v>
      </c>
      <c r="G66" s="64">
        <v>8.3333333333333329E-2</v>
      </c>
      <c r="H66" s="65">
        <v>0</v>
      </c>
      <c r="I66" s="41"/>
    </row>
    <row r="67" spans="2:9" x14ac:dyDescent="0.25">
      <c r="B67" s="224"/>
      <c r="C67" s="140" t="s">
        <v>119</v>
      </c>
      <c r="D67" s="64">
        <v>0.2</v>
      </c>
      <c r="E67" s="64">
        <v>0.2</v>
      </c>
      <c r="F67" s="64">
        <v>0.6</v>
      </c>
      <c r="G67" s="64">
        <v>0</v>
      </c>
      <c r="H67" s="65">
        <v>0</v>
      </c>
      <c r="I67" s="41"/>
    </row>
    <row r="68" spans="2:9" ht="15" customHeight="1" x14ac:dyDescent="0.25">
      <c r="B68" s="224"/>
      <c r="C68" s="140" t="s">
        <v>50</v>
      </c>
      <c r="D68" s="64">
        <v>0</v>
      </c>
      <c r="E68" s="64">
        <v>0.3125</v>
      </c>
      <c r="F68" s="64">
        <v>0.4375</v>
      </c>
      <c r="G68" s="64">
        <v>0.25</v>
      </c>
      <c r="H68" s="65">
        <v>0</v>
      </c>
      <c r="I68" s="41"/>
    </row>
    <row r="69" spans="2:9" x14ac:dyDescent="0.25">
      <c r="B69" s="224"/>
      <c r="C69" s="140" t="s">
        <v>194</v>
      </c>
      <c r="D69" s="64">
        <v>0</v>
      </c>
      <c r="E69" s="64">
        <v>0.4</v>
      </c>
      <c r="F69" s="64">
        <v>0.6</v>
      </c>
      <c r="G69" s="64">
        <v>0</v>
      </c>
      <c r="H69" s="65">
        <v>0</v>
      </c>
      <c r="I69" s="41"/>
    </row>
    <row r="70" spans="2:9" x14ac:dyDescent="0.25">
      <c r="B70" s="224"/>
      <c r="C70" s="140" t="s">
        <v>51</v>
      </c>
      <c r="D70" s="64">
        <v>0.10714285714285714</v>
      </c>
      <c r="E70" s="64">
        <v>0.5</v>
      </c>
      <c r="F70" s="64">
        <v>0.32142857142857145</v>
      </c>
      <c r="G70" s="64">
        <v>3.5714285714285712E-2</v>
      </c>
      <c r="H70" s="65">
        <v>3.5714285714285712E-2</v>
      </c>
      <c r="I70" s="41"/>
    </row>
    <row r="71" spans="2:9" ht="15.75" customHeight="1" x14ac:dyDescent="0.25">
      <c r="B71" s="224"/>
      <c r="C71" s="140" t="s">
        <v>52</v>
      </c>
      <c r="D71" s="64">
        <v>0.22580645161290322</v>
      </c>
      <c r="E71" s="64">
        <v>0.58064516129032262</v>
      </c>
      <c r="F71" s="64">
        <v>0.16129032258064516</v>
      </c>
      <c r="G71" s="64">
        <v>3.2258064516129031E-2</v>
      </c>
      <c r="H71" s="65">
        <v>0</v>
      </c>
      <c r="I71" s="41"/>
    </row>
    <row r="72" spans="2:9" ht="15" customHeight="1" thickBot="1" x14ac:dyDescent="0.3">
      <c r="B72" s="225"/>
      <c r="C72" s="142" t="s">
        <v>540</v>
      </c>
      <c r="D72" s="160">
        <v>0</v>
      </c>
      <c r="E72" s="160">
        <v>0.125</v>
      </c>
      <c r="F72" s="160">
        <v>0</v>
      </c>
      <c r="G72" s="160">
        <v>0.125</v>
      </c>
      <c r="H72" s="118">
        <v>0.75</v>
      </c>
      <c r="I72" s="41"/>
    </row>
    <row r="73" spans="2:9" s="132" customFormat="1" ht="15" customHeight="1" x14ac:dyDescent="0.25">
      <c r="B73" s="220" t="s">
        <v>53</v>
      </c>
      <c r="C73" s="94" t="s">
        <v>54</v>
      </c>
      <c r="D73" s="68">
        <v>0.4375</v>
      </c>
      <c r="E73" s="68">
        <v>0.5625</v>
      </c>
      <c r="F73" s="68">
        <v>0</v>
      </c>
      <c r="G73" s="68">
        <v>0</v>
      </c>
      <c r="H73" s="69">
        <v>0</v>
      </c>
      <c r="I73" s="137"/>
    </row>
    <row r="74" spans="2:9" ht="15" customHeight="1" x14ac:dyDescent="0.25">
      <c r="B74" s="221"/>
      <c r="C74" s="93" t="s">
        <v>508</v>
      </c>
      <c r="D74" s="70">
        <v>0</v>
      </c>
      <c r="E74" s="70">
        <v>0.5</v>
      </c>
      <c r="F74" s="70">
        <v>0.33333333333333331</v>
      </c>
      <c r="G74" s="70">
        <v>0</v>
      </c>
      <c r="H74" s="71">
        <v>0.16666666666666666</v>
      </c>
      <c r="I74" s="41"/>
    </row>
    <row r="75" spans="2:9" s="132" customFormat="1" ht="15" customHeight="1" x14ac:dyDescent="0.25">
      <c r="B75" s="221"/>
      <c r="C75" s="93" t="s">
        <v>136</v>
      </c>
      <c r="D75" s="70">
        <v>0.36363636363636365</v>
      </c>
      <c r="E75" s="70">
        <v>0.63636363636363635</v>
      </c>
      <c r="F75" s="70">
        <v>0</v>
      </c>
      <c r="G75" s="70">
        <v>0</v>
      </c>
      <c r="H75" s="71">
        <v>0</v>
      </c>
      <c r="I75" s="137"/>
    </row>
    <row r="76" spans="2:9" x14ac:dyDescent="0.25">
      <c r="B76" s="221"/>
      <c r="C76" s="93" t="s">
        <v>541</v>
      </c>
      <c r="D76" s="70">
        <v>0.22222222222222221</v>
      </c>
      <c r="E76" s="70">
        <v>0.66666666666666663</v>
      </c>
      <c r="F76" s="70">
        <v>0.1111111111111111</v>
      </c>
      <c r="G76" s="70">
        <v>0</v>
      </c>
      <c r="H76" s="71">
        <v>0</v>
      </c>
      <c r="I76" s="41"/>
    </row>
    <row r="77" spans="2:9" x14ac:dyDescent="0.25">
      <c r="B77" s="221"/>
      <c r="C77" s="93" t="s">
        <v>542</v>
      </c>
      <c r="D77" s="70">
        <v>0.3</v>
      </c>
      <c r="E77" s="70">
        <v>0.7</v>
      </c>
      <c r="F77" s="70">
        <v>0</v>
      </c>
      <c r="G77" s="70">
        <v>0</v>
      </c>
      <c r="H77" s="71">
        <v>0</v>
      </c>
      <c r="I77" s="41"/>
    </row>
    <row r="78" spans="2:9" s="119" customFormat="1" x14ac:dyDescent="0.25">
      <c r="B78" s="221"/>
      <c r="C78" s="93" t="s">
        <v>246</v>
      </c>
      <c r="D78" s="70">
        <v>0.33333333333333331</v>
      </c>
      <c r="E78" s="70">
        <v>0.66666666666666663</v>
      </c>
      <c r="F78" s="70">
        <v>0</v>
      </c>
      <c r="G78" s="70">
        <v>0</v>
      </c>
      <c r="H78" s="71">
        <v>0</v>
      </c>
    </row>
    <row r="79" spans="2:9" x14ac:dyDescent="0.25">
      <c r="B79" s="221"/>
      <c r="C79" s="93" t="s">
        <v>543</v>
      </c>
      <c r="D79" s="70">
        <v>0</v>
      </c>
      <c r="E79" s="70">
        <v>0.33333333333333331</v>
      </c>
      <c r="F79" s="70">
        <v>0.66666666666666663</v>
      </c>
      <c r="G79" s="70">
        <v>0</v>
      </c>
      <c r="H79" s="71">
        <v>0</v>
      </c>
    </row>
    <row r="80" spans="2:9" x14ac:dyDescent="0.25">
      <c r="B80" s="221"/>
      <c r="C80" s="93" t="s">
        <v>544</v>
      </c>
      <c r="D80" s="70">
        <v>0</v>
      </c>
      <c r="E80" s="70">
        <v>0.8</v>
      </c>
      <c r="F80" s="70">
        <v>0</v>
      </c>
      <c r="G80" s="70">
        <v>0.2</v>
      </c>
      <c r="H80" s="71">
        <v>0</v>
      </c>
    </row>
    <row r="81" spans="2:8" x14ac:dyDescent="0.25">
      <c r="B81" s="221"/>
      <c r="C81" s="93" t="s">
        <v>55</v>
      </c>
      <c r="D81" s="70">
        <v>0.23076923076923078</v>
      </c>
      <c r="E81" s="70">
        <v>0.76923076923076927</v>
      </c>
      <c r="F81" s="70">
        <v>0</v>
      </c>
      <c r="G81" s="70">
        <v>0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0.14285714285714285</v>
      </c>
      <c r="E82" s="72">
        <v>0.42857142857142855</v>
      </c>
      <c r="F82" s="72">
        <v>0.2857142857142857</v>
      </c>
      <c r="G82" s="72">
        <v>0</v>
      </c>
      <c r="H82" s="73">
        <v>0.14285714285714285</v>
      </c>
    </row>
    <row r="83" spans="2:8" x14ac:dyDescent="0.25">
      <c r="B83" s="58" t="s">
        <v>152</v>
      </c>
    </row>
    <row r="84" spans="2:8" x14ac:dyDescent="0.25">
      <c r="B84" s="54" t="s">
        <v>193</v>
      </c>
    </row>
    <row r="126" spans="4:8" x14ac:dyDescent="0.25">
      <c r="D126" s="57"/>
      <c r="E126" s="57"/>
      <c r="F126" s="57"/>
      <c r="G126" s="57"/>
      <c r="H126" s="57"/>
    </row>
    <row r="128" spans="4:8" x14ac:dyDescent="0.25">
      <c r="D128" s="57"/>
      <c r="E128" s="57"/>
      <c r="F128" s="57"/>
      <c r="G128" s="57"/>
      <c r="H128" s="57"/>
    </row>
    <row r="130" spans="4:8" x14ac:dyDescent="0.25">
      <c r="D130" s="57"/>
      <c r="E130" s="57"/>
      <c r="F130" s="57"/>
      <c r="G130" s="57"/>
      <c r="H130" s="57"/>
    </row>
    <row r="132" spans="4:8" x14ac:dyDescent="0.25">
      <c r="D132" s="57"/>
      <c r="E132" s="57"/>
      <c r="F132" s="57"/>
      <c r="G132" s="57"/>
      <c r="H132" s="57"/>
    </row>
    <row r="134" spans="4:8" x14ac:dyDescent="0.25">
      <c r="D134" s="57"/>
      <c r="E134" s="57"/>
      <c r="F134" s="57"/>
      <c r="G134" s="57"/>
      <c r="H134" s="57"/>
    </row>
    <row r="136" spans="4:8" x14ac:dyDescent="0.25">
      <c r="D136" s="57"/>
      <c r="E136" s="57"/>
      <c r="F136" s="57"/>
      <c r="G136" s="57"/>
      <c r="H136" s="57"/>
    </row>
    <row r="138" spans="4:8" x14ac:dyDescent="0.25">
      <c r="D138" s="57"/>
      <c r="E138" s="57"/>
      <c r="F138" s="57"/>
      <c r="G138" s="57"/>
      <c r="H138" s="57"/>
    </row>
    <row r="140" spans="4:8" x14ac:dyDescent="0.25">
      <c r="D140" s="57"/>
      <c r="E140" s="57"/>
      <c r="F140" s="57"/>
      <c r="G140" s="57"/>
      <c r="H140" s="57"/>
    </row>
    <row r="142" spans="4:8" x14ac:dyDescent="0.25">
      <c r="D142" s="57"/>
      <c r="E142" s="57"/>
      <c r="F142" s="57"/>
      <c r="G142" s="57"/>
      <c r="H142" s="57"/>
    </row>
    <row r="144" spans="4:8" x14ac:dyDescent="0.25">
      <c r="D144" s="57"/>
      <c r="E144" s="57"/>
      <c r="F144" s="57"/>
      <c r="G144" s="57"/>
      <c r="H144" s="57"/>
    </row>
    <row r="146" spans="4:8" x14ac:dyDescent="0.25">
      <c r="D146" s="57"/>
      <c r="E146" s="57"/>
      <c r="F146" s="57"/>
      <c r="G146" s="57"/>
      <c r="H146" s="57"/>
    </row>
    <row r="148" spans="4:8" x14ac:dyDescent="0.25">
      <c r="D148" s="57"/>
      <c r="E148" s="57"/>
      <c r="F148" s="57"/>
      <c r="G148" s="57"/>
      <c r="H148" s="57"/>
    </row>
    <row r="150" spans="4:8" x14ac:dyDescent="0.25">
      <c r="D150" s="57"/>
      <c r="E150" s="57"/>
      <c r="F150" s="57"/>
      <c r="G150" s="57"/>
      <c r="H150" s="57"/>
    </row>
    <row r="152" spans="4:8" x14ac:dyDescent="0.25">
      <c r="D152" s="57"/>
      <c r="E152" s="57"/>
      <c r="F152" s="57"/>
      <c r="G152" s="57"/>
      <c r="H152" s="57"/>
    </row>
    <row r="154" spans="4:8" x14ac:dyDescent="0.25">
      <c r="D154" s="57"/>
      <c r="E154" s="57"/>
      <c r="F154" s="57"/>
      <c r="G154" s="57"/>
      <c r="H154" s="57"/>
    </row>
    <row r="156" spans="4:8" x14ac:dyDescent="0.25">
      <c r="D156" s="57"/>
      <c r="E156" s="57"/>
      <c r="F156" s="57"/>
      <c r="G156" s="57"/>
      <c r="H156" s="57"/>
    </row>
    <row r="158" spans="4:8" x14ac:dyDescent="0.25">
      <c r="D158" s="57"/>
      <c r="E158" s="57"/>
      <c r="F158" s="57"/>
      <c r="G158" s="57"/>
      <c r="H158" s="57"/>
    </row>
    <row r="160" spans="4:8" x14ac:dyDescent="0.25">
      <c r="D160" s="57"/>
      <c r="E160" s="57"/>
      <c r="F160" s="57"/>
      <c r="G160" s="57"/>
      <c r="H160" s="57"/>
    </row>
    <row r="162" spans="4:8" x14ac:dyDescent="0.25">
      <c r="D162" s="57"/>
      <c r="E162" s="57"/>
      <c r="F162" s="57"/>
      <c r="G162" s="57"/>
      <c r="H162" s="57"/>
    </row>
    <row r="164" spans="4:8" x14ac:dyDescent="0.25">
      <c r="D164" s="57"/>
      <c r="E164" s="57"/>
      <c r="F164" s="57"/>
      <c r="G164" s="57"/>
      <c r="H164" s="57"/>
    </row>
    <row r="166" spans="4:8" x14ac:dyDescent="0.25">
      <c r="D166" s="57"/>
      <c r="E166" s="57"/>
      <c r="F166" s="57"/>
      <c r="G166" s="57"/>
      <c r="H166" s="57"/>
    </row>
    <row r="168" spans="4:8" x14ac:dyDescent="0.25">
      <c r="D168" s="57"/>
      <c r="E168" s="57"/>
      <c r="F168" s="57"/>
      <c r="G168" s="57"/>
      <c r="H168" s="57"/>
    </row>
    <row r="170" spans="4:8" x14ac:dyDescent="0.25">
      <c r="D170" s="57"/>
      <c r="E170" s="57"/>
      <c r="F170" s="57"/>
      <c r="G170" s="57"/>
      <c r="H170" s="57"/>
    </row>
    <row r="172" spans="4:8" x14ac:dyDescent="0.25">
      <c r="D172" s="57"/>
      <c r="E172" s="57"/>
      <c r="F172" s="57"/>
      <c r="G172" s="57"/>
      <c r="H172" s="57"/>
    </row>
    <row r="174" spans="4:8" x14ac:dyDescent="0.25">
      <c r="D174" s="57"/>
      <c r="E174" s="57"/>
      <c r="F174" s="57"/>
      <c r="G174" s="57"/>
      <c r="H174" s="57"/>
    </row>
    <row r="176" spans="4:8" x14ac:dyDescent="0.25">
      <c r="D176" s="57"/>
      <c r="E176" s="57"/>
      <c r="F176" s="57"/>
      <c r="G176" s="57"/>
      <c r="H176" s="57"/>
    </row>
    <row r="178" spans="4:8" x14ac:dyDescent="0.25">
      <c r="D178" s="57"/>
      <c r="E178" s="57"/>
      <c r="F178" s="57"/>
      <c r="G178" s="57"/>
      <c r="H178" s="57"/>
    </row>
    <row r="180" spans="4:8" x14ac:dyDescent="0.25">
      <c r="D180" s="57"/>
      <c r="E180" s="57"/>
      <c r="F180" s="57"/>
      <c r="G180" s="57"/>
      <c r="H180" s="57"/>
    </row>
    <row r="182" spans="4:8" x14ac:dyDescent="0.25">
      <c r="D182" s="57"/>
      <c r="E182" s="57"/>
      <c r="F182" s="57"/>
      <c r="G182" s="57"/>
      <c r="H182" s="57"/>
    </row>
    <row r="184" spans="4:8" x14ac:dyDescent="0.25">
      <c r="D184" s="57"/>
      <c r="E184" s="57"/>
      <c r="F184" s="57"/>
      <c r="G184" s="57"/>
      <c r="H184" s="57"/>
    </row>
    <row r="186" spans="4:8" x14ac:dyDescent="0.25">
      <c r="D186" s="57"/>
      <c r="E186" s="57"/>
      <c r="F186" s="57"/>
      <c r="G186" s="57"/>
      <c r="H186" s="57"/>
    </row>
    <row r="188" spans="4:8" x14ac:dyDescent="0.25">
      <c r="D188" s="57"/>
      <c r="E188" s="57"/>
      <c r="F188" s="57"/>
      <c r="G188" s="57"/>
      <c r="H188" s="57"/>
    </row>
    <row r="190" spans="4:8" x14ac:dyDescent="0.25">
      <c r="D190" s="57"/>
      <c r="E190" s="57"/>
      <c r="F190" s="57"/>
      <c r="G190" s="57"/>
      <c r="H190" s="57"/>
    </row>
    <row r="192" spans="4:8" x14ac:dyDescent="0.25">
      <c r="D192" s="57"/>
      <c r="E192" s="57"/>
      <c r="F192" s="57"/>
      <c r="G192" s="57"/>
      <c r="H192" s="57"/>
    </row>
    <row r="194" spans="4:8" x14ac:dyDescent="0.25">
      <c r="D194" s="57"/>
      <c r="E194" s="57"/>
      <c r="F194" s="57"/>
      <c r="G194" s="57"/>
      <c r="H194" s="57"/>
    </row>
    <row r="196" spans="4:8" x14ac:dyDescent="0.25">
      <c r="D196" s="57"/>
      <c r="E196" s="57"/>
      <c r="F196" s="57"/>
      <c r="G196" s="57"/>
      <c r="H196" s="57"/>
    </row>
    <row r="198" spans="4:8" x14ac:dyDescent="0.25">
      <c r="D198" s="57"/>
      <c r="E198" s="57"/>
      <c r="F198" s="57"/>
      <c r="G198" s="57"/>
      <c r="H198" s="57"/>
    </row>
    <row r="200" spans="4:8" x14ac:dyDescent="0.25">
      <c r="D200" s="57"/>
      <c r="E200" s="57"/>
      <c r="F200" s="57"/>
      <c r="G200" s="57"/>
      <c r="H200" s="57"/>
    </row>
    <row r="202" spans="4:8" x14ac:dyDescent="0.25">
      <c r="D202" s="57"/>
      <c r="E202" s="57"/>
      <c r="F202" s="57"/>
      <c r="G202" s="57"/>
      <c r="H202" s="57"/>
    </row>
    <row r="204" spans="4:8" x14ac:dyDescent="0.25">
      <c r="D204" s="57"/>
      <c r="E204" s="57"/>
      <c r="F204" s="57"/>
      <c r="G204" s="57"/>
      <c r="H204" s="57"/>
    </row>
    <row r="206" spans="4:8" x14ac:dyDescent="0.25">
      <c r="D206" s="57"/>
      <c r="E206" s="57"/>
      <c r="F206" s="57"/>
      <c r="G206" s="57"/>
      <c r="H206" s="57"/>
    </row>
    <row r="208" spans="4:8" x14ac:dyDescent="0.25">
      <c r="D208" s="57"/>
      <c r="E208" s="57"/>
      <c r="F208" s="57"/>
      <c r="G208" s="57"/>
      <c r="H208" s="57"/>
    </row>
    <row r="210" spans="4:8" x14ac:dyDescent="0.25">
      <c r="D210" s="57"/>
      <c r="E210" s="57"/>
      <c r="F210" s="57"/>
      <c r="G210" s="57"/>
      <c r="H210" s="57"/>
    </row>
    <row r="212" spans="4:8" x14ac:dyDescent="0.25">
      <c r="D212" s="57"/>
      <c r="E212" s="57"/>
      <c r="F212" s="57"/>
      <c r="G212" s="57"/>
      <c r="H212" s="57"/>
    </row>
    <row r="214" spans="4:8" x14ac:dyDescent="0.25">
      <c r="D214" s="57"/>
      <c r="E214" s="57"/>
      <c r="F214" s="57"/>
      <c r="G214" s="57"/>
      <c r="H214" s="57"/>
    </row>
  </sheetData>
  <mergeCells count="14">
    <mergeCell ref="B38:B40"/>
    <mergeCell ref="B41:B53"/>
    <mergeCell ref="B54:B62"/>
    <mergeCell ref="B63:B72"/>
    <mergeCell ref="B73:B82"/>
    <mergeCell ref="B6:B17"/>
    <mergeCell ref="B18:B30"/>
    <mergeCell ref="B31:B37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3"/>
  <sheetViews>
    <sheetView workbookViewId="0">
      <selection activeCell="B6" sqref="B6:H82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9" ht="15.75" thickBot="1" x14ac:dyDescent="0.3">
      <c r="A1" s="80" t="s">
        <v>210</v>
      </c>
      <c r="C1" s="243" t="s">
        <v>188</v>
      </c>
      <c r="D1" s="243"/>
      <c r="E1" s="243"/>
      <c r="F1" s="243"/>
      <c r="G1" s="243"/>
      <c r="H1" s="243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0.5625</v>
      </c>
      <c r="E6" s="62">
        <v>0.375</v>
      </c>
      <c r="F6" s="62">
        <v>6.25E-2</v>
      </c>
      <c r="G6" s="62">
        <v>0</v>
      </c>
      <c r="H6" s="63">
        <v>0</v>
      </c>
      <c r="I6" s="41"/>
    </row>
    <row r="7" spans="1:9" x14ac:dyDescent="0.25">
      <c r="B7" s="224"/>
      <c r="C7" s="141" t="s">
        <v>15</v>
      </c>
      <c r="D7" s="64">
        <v>0.31666666666666665</v>
      </c>
      <c r="E7" s="64">
        <v>0.38333333333333336</v>
      </c>
      <c r="F7" s="64">
        <v>0.23333333333333334</v>
      </c>
      <c r="G7" s="64">
        <v>6.6666666666666666E-2</v>
      </c>
      <c r="H7" s="65">
        <v>0</v>
      </c>
      <c r="I7" s="41"/>
    </row>
    <row r="8" spans="1:9" x14ac:dyDescent="0.25">
      <c r="B8" s="224"/>
      <c r="C8" s="141" t="s">
        <v>16</v>
      </c>
      <c r="D8" s="64">
        <v>0.26666666666666666</v>
      </c>
      <c r="E8" s="64">
        <v>0.36666666666666664</v>
      </c>
      <c r="F8" s="64">
        <v>0.13333333333333333</v>
      </c>
      <c r="G8" s="64">
        <v>0.16666666666666666</v>
      </c>
      <c r="H8" s="65">
        <v>6.6666666666666666E-2</v>
      </c>
      <c r="I8" s="41"/>
    </row>
    <row r="9" spans="1:9" x14ac:dyDescent="0.25">
      <c r="B9" s="224"/>
      <c r="C9" s="141" t="s">
        <v>529</v>
      </c>
      <c r="D9" s="64">
        <v>0.33333333333333331</v>
      </c>
      <c r="E9" s="64">
        <v>0.5714285714285714</v>
      </c>
      <c r="F9" s="64">
        <v>9.5238095238095233E-2</v>
      </c>
      <c r="G9" s="64">
        <v>0</v>
      </c>
      <c r="H9" s="65">
        <v>0</v>
      </c>
      <c r="I9" s="41"/>
    </row>
    <row r="10" spans="1:9" x14ac:dyDescent="0.25">
      <c r="B10" s="224"/>
      <c r="C10" s="141" t="s">
        <v>17</v>
      </c>
      <c r="D10" s="64">
        <v>0.46153846153846156</v>
      </c>
      <c r="E10" s="64">
        <v>0.5</v>
      </c>
      <c r="F10" s="64">
        <v>3.8461538461538464E-2</v>
      </c>
      <c r="G10" s="64">
        <v>0</v>
      </c>
      <c r="H10" s="65">
        <v>0</v>
      </c>
      <c r="I10" s="41"/>
    </row>
    <row r="11" spans="1:9" x14ac:dyDescent="0.25">
      <c r="B11" s="224"/>
      <c r="C11" s="141" t="s">
        <v>18</v>
      </c>
      <c r="D11" s="64">
        <v>0.33333333333333331</v>
      </c>
      <c r="E11" s="64">
        <v>0.33333333333333331</v>
      </c>
      <c r="F11" s="64">
        <v>0.22222222222222221</v>
      </c>
      <c r="G11" s="64">
        <v>7.407407407407407E-2</v>
      </c>
      <c r="H11" s="65">
        <v>3.7037037037037035E-2</v>
      </c>
      <c r="I11" s="41"/>
    </row>
    <row r="12" spans="1:9" x14ac:dyDescent="0.25">
      <c r="B12" s="224"/>
      <c r="C12" s="141" t="s">
        <v>530</v>
      </c>
      <c r="D12" s="64">
        <v>0.36363636363636365</v>
      </c>
      <c r="E12" s="64">
        <v>0.36363636363636365</v>
      </c>
      <c r="F12" s="64">
        <v>0.22727272727272727</v>
      </c>
      <c r="G12" s="64">
        <v>4.5454545454545456E-2</v>
      </c>
      <c r="H12" s="65">
        <v>0</v>
      </c>
      <c r="I12" s="41"/>
    </row>
    <row r="13" spans="1:9" x14ac:dyDescent="0.25">
      <c r="B13" s="224"/>
      <c r="C13" s="141" t="s">
        <v>19</v>
      </c>
      <c r="D13" s="64">
        <v>0.32</v>
      </c>
      <c r="E13" s="64">
        <v>0.36</v>
      </c>
      <c r="F13" s="64">
        <v>0.24</v>
      </c>
      <c r="G13" s="64">
        <v>0.08</v>
      </c>
      <c r="H13" s="65">
        <v>0</v>
      </c>
      <c r="I13" s="41"/>
    </row>
    <row r="14" spans="1:9" x14ac:dyDescent="0.25">
      <c r="B14" s="224"/>
      <c r="C14" s="141" t="s">
        <v>20</v>
      </c>
      <c r="D14" s="64">
        <v>0.40740740740740738</v>
      </c>
      <c r="E14" s="64">
        <v>0.42592592592592593</v>
      </c>
      <c r="F14" s="64">
        <v>0.12962962962962962</v>
      </c>
      <c r="G14" s="64">
        <v>3.7037037037037035E-2</v>
      </c>
      <c r="H14" s="65">
        <v>0</v>
      </c>
      <c r="I14" s="41"/>
    </row>
    <row r="15" spans="1:9" x14ac:dyDescent="0.25">
      <c r="B15" s="224"/>
      <c r="C15" s="141" t="s">
        <v>21</v>
      </c>
      <c r="D15" s="64">
        <v>0.48888888888888887</v>
      </c>
      <c r="E15" s="64">
        <v>0.33333333333333331</v>
      </c>
      <c r="F15" s="64">
        <v>0.13333333333333333</v>
      </c>
      <c r="G15" s="64">
        <v>2.2222222222222223E-2</v>
      </c>
      <c r="H15" s="65">
        <v>2.2222222222222223E-2</v>
      </c>
      <c r="I15" s="41"/>
    </row>
    <row r="16" spans="1:9" x14ac:dyDescent="0.25">
      <c r="B16" s="224"/>
      <c r="C16" s="141" t="s">
        <v>22</v>
      </c>
      <c r="D16" s="64">
        <v>0.6875</v>
      </c>
      <c r="E16" s="64">
        <v>0.25</v>
      </c>
      <c r="F16" s="64">
        <v>6.25E-2</v>
      </c>
      <c r="G16" s="64">
        <v>0</v>
      </c>
      <c r="H16" s="65">
        <v>0</v>
      </c>
      <c r="I16" s="41"/>
    </row>
    <row r="17" spans="2:9" ht="15.75" thickBot="1" x14ac:dyDescent="0.3">
      <c r="B17" s="225"/>
      <c r="C17" s="146" t="s">
        <v>23</v>
      </c>
      <c r="D17" s="66">
        <v>0.38461538461538464</v>
      </c>
      <c r="E17" s="66">
        <v>0.33333333333333331</v>
      </c>
      <c r="F17" s="66">
        <v>0.25641025641025639</v>
      </c>
      <c r="G17" s="66">
        <v>0</v>
      </c>
      <c r="H17" s="67">
        <v>2.564102564102564E-2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0.61290322580645162</v>
      </c>
      <c r="E18" s="68">
        <v>0.35483870967741937</v>
      </c>
      <c r="F18" s="68">
        <v>3.2258064516129031E-2</v>
      </c>
      <c r="G18" s="68">
        <v>0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0.59259259259259256</v>
      </c>
      <c r="E19" s="70">
        <v>0.33333333333333331</v>
      </c>
      <c r="F19" s="70">
        <v>3.7037037037037035E-2</v>
      </c>
      <c r="G19" s="70">
        <v>0</v>
      </c>
      <c r="H19" s="71">
        <v>3.7037037037037035E-2</v>
      </c>
      <c r="I19" s="41"/>
    </row>
    <row r="20" spans="2:9" x14ac:dyDescent="0.25">
      <c r="B20" s="221"/>
      <c r="C20" s="60" t="s">
        <v>531</v>
      </c>
      <c r="D20" s="70">
        <v>0.21428571428571427</v>
      </c>
      <c r="E20" s="70">
        <v>0.35714285714285715</v>
      </c>
      <c r="F20" s="70">
        <v>0.21428571428571427</v>
      </c>
      <c r="G20" s="70">
        <v>0.21428571428571427</v>
      </c>
      <c r="H20" s="71">
        <v>0</v>
      </c>
      <c r="I20" s="41"/>
    </row>
    <row r="21" spans="2:9" x14ac:dyDescent="0.25">
      <c r="B21" s="221"/>
      <c r="C21" s="60" t="s">
        <v>27</v>
      </c>
      <c r="D21" s="70">
        <v>0.4375</v>
      </c>
      <c r="E21" s="70">
        <v>0.125</v>
      </c>
      <c r="F21" s="70">
        <v>0.1875</v>
      </c>
      <c r="G21" s="70">
        <v>0.1875</v>
      </c>
      <c r="H21" s="71">
        <v>6.25E-2</v>
      </c>
      <c r="I21" s="41"/>
    </row>
    <row r="22" spans="2:9" x14ac:dyDescent="0.25">
      <c r="B22" s="221"/>
      <c r="C22" s="60" t="s">
        <v>28</v>
      </c>
      <c r="D22" s="70">
        <v>0.6</v>
      </c>
      <c r="E22" s="70">
        <v>0.26666666666666666</v>
      </c>
      <c r="F22" s="70">
        <v>0.13333333333333333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0.4</v>
      </c>
      <c r="E23" s="70">
        <v>0.2</v>
      </c>
      <c r="F23" s="70">
        <v>0.4</v>
      </c>
      <c r="G23" s="70">
        <v>0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0.5</v>
      </c>
      <c r="E24" s="70">
        <v>0.1</v>
      </c>
      <c r="F24" s="70">
        <v>0.2</v>
      </c>
      <c r="G24" s="70">
        <v>0.2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0.25</v>
      </c>
      <c r="E25" s="70">
        <v>0.5</v>
      </c>
      <c r="F25" s="70">
        <v>6.25E-2</v>
      </c>
      <c r="G25" s="70">
        <v>0.1875</v>
      </c>
      <c r="H25" s="71">
        <v>0</v>
      </c>
      <c r="I25" s="41"/>
    </row>
    <row r="26" spans="2:9" x14ac:dyDescent="0.25">
      <c r="B26" s="221"/>
      <c r="C26" s="60" t="s">
        <v>30</v>
      </c>
      <c r="D26" s="70">
        <v>0.55769230769230771</v>
      </c>
      <c r="E26" s="70">
        <v>0.28846153846153844</v>
      </c>
      <c r="F26" s="70">
        <v>0.13461538461538461</v>
      </c>
      <c r="G26" s="70">
        <v>1.9230769230769232E-2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0.44444444444444442</v>
      </c>
      <c r="E27" s="70">
        <v>0.55555555555555558</v>
      </c>
      <c r="F27" s="70">
        <v>0</v>
      </c>
      <c r="G27" s="70">
        <v>0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0.53846153846153844</v>
      </c>
      <c r="E28" s="70">
        <v>0.46153846153846156</v>
      </c>
      <c r="F28" s="70">
        <v>0</v>
      </c>
      <c r="G28" s="70">
        <v>0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0.33333333333333331</v>
      </c>
      <c r="E29" s="70">
        <v>0.33333333333333331</v>
      </c>
      <c r="F29" s="70">
        <v>0.1111111111111111</v>
      </c>
      <c r="G29" s="70">
        <v>0.22222222222222221</v>
      </c>
      <c r="H29" s="71">
        <v>0</v>
      </c>
      <c r="I29" s="41"/>
    </row>
    <row r="30" spans="2:9" ht="15" customHeight="1" thickBot="1" x14ac:dyDescent="0.3">
      <c r="B30" s="222"/>
      <c r="C30" s="61" t="s">
        <v>441</v>
      </c>
      <c r="D30" s="72">
        <v>0.5</v>
      </c>
      <c r="E30" s="72">
        <v>0.5</v>
      </c>
      <c r="F30" s="72">
        <v>0</v>
      </c>
      <c r="G30" s="72">
        <v>0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0.35135135135135137</v>
      </c>
      <c r="E31" s="64">
        <v>0.43243243243243246</v>
      </c>
      <c r="F31" s="64">
        <v>0.16216216216216217</v>
      </c>
      <c r="G31" s="64">
        <v>0</v>
      </c>
      <c r="H31" s="65">
        <v>5.4054054054054057E-2</v>
      </c>
      <c r="I31" s="41"/>
    </row>
    <row r="32" spans="2:9" x14ac:dyDescent="0.25">
      <c r="B32" s="224"/>
      <c r="C32" s="141" t="s">
        <v>34</v>
      </c>
      <c r="D32" s="64">
        <v>0.41176470588235292</v>
      </c>
      <c r="E32" s="64">
        <v>0.47058823529411764</v>
      </c>
      <c r="F32" s="64">
        <v>5.8823529411764705E-2</v>
      </c>
      <c r="G32" s="64">
        <v>5.8823529411764705E-2</v>
      </c>
      <c r="H32" s="65">
        <v>0</v>
      </c>
      <c r="I32" s="41"/>
    </row>
    <row r="33" spans="2:9" x14ac:dyDescent="0.25">
      <c r="B33" s="224"/>
      <c r="C33" s="141" t="s">
        <v>35</v>
      </c>
      <c r="D33" s="64">
        <v>0.29629629629629628</v>
      </c>
      <c r="E33" s="64">
        <v>0.55555555555555558</v>
      </c>
      <c r="F33" s="64">
        <v>0.1111111111111111</v>
      </c>
      <c r="G33" s="64">
        <v>0</v>
      </c>
      <c r="H33" s="65">
        <v>3.7037037037037035E-2</v>
      </c>
      <c r="I33" s="41"/>
    </row>
    <row r="34" spans="2:9" x14ac:dyDescent="0.25">
      <c r="B34" s="224"/>
      <c r="C34" s="141" t="s">
        <v>36</v>
      </c>
      <c r="D34" s="64">
        <v>0.5</v>
      </c>
      <c r="E34" s="64">
        <v>0.5</v>
      </c>
      <c r="F34" s="64">
        <v>0</v>
      </c>
      <c r="G34" s="64">
        <v>0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0.125</v>
      </c>
      <c r="E35" s="64">
        <v>0.875</v>
      </c>
      <c r="F35" s="64">
        <v>0</v>
      </c>
      <c r="G35" s="64">
        <v>0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0.2857142857142857</v>
      </c>
      <c r="E36" s="64">
        <v>0.2857142857142857</v>
      </c>
      <c r="F36" s="64">
        <v>0.35714285714285715</v>
      </c>
      <c r="G36" s="64">
        <v>7.1428571428571425E-2</v>
      </c>
      <c r="H36" s="65">
        <v>0</v>
      </c>
      <c r="I36" s="41"/>
    </row>
    <row r="37" spans="2:9" ht="15" customHeight="1" thickBot="1" x14ac:dyDescent="0.3">
      <c r="B37" s="225"/>
      <c r="C37" s="142" t="s">
        <v>38</v>
      </c>
      <c r="D37" s="66">
        <v>0.5757575757575758</v>
      </c>
      <c r="E37" s="66">
        <v>0.39393939393939392</v>
      </c>
      <c r="F37" s="66">
        <v>3.0303030303030304E-2</v>
      </c>
      <c r="G37" s="66">
        <v>0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</v>
      </c>
      <c r="E38" s="68">
        <v>0.25</v>
      </c>
      <c r="F38" s="68">
        <v>0.5</v>
      </c>
      <c r="G38" s="68">
        <v>0.25</v>
      </c>
      <c r="H38" s="69">
        <v>0</v>
      </c>
      <c r="I38" s="41"/>
    </row>
    <row r="39" spans="2:9" x14ac:dyDescent="0.25">
      <c r="B39" s="221"/>
      <c r="C39" s="93" t="s">
        <v>534</v>
      </c>
      <c r="D39" s="70">
        <v>0.6</v>
      </c>
      <c r="E39" s="70">
        <v>0.4</v>
      </c>
      <c r="F39" s="70">
        <v>0</v>
      </c>
      <c r="G39" s="70">
        <v>0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0.1111111111111111</v>
      </c>
      <c r="E40" s="72">
        <v>0.1111111111111111</v>
      </c>
      <c r="F40" s="72">
        <v>0.33333333333333331</v>
      </c>
      <c r="G40" s="72">
        <v>0.22222222222222221</v>
      </c>
      <c r="H40" s="73">
        <v>0.22222222222222221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0.83333333333333337</v>
      </c>
      <c r="E41" s="82">
        <v>0.16666666666666666</v>
      </c>
      <c r="F41" s="82">
        <v>0</v>
      </c>
      <c r="G41" s="82">
        <v>0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</v>
      </c>
      <c r="E42" s="64">
        <v>0.33333333333333331</v>
      </c>
      <c r="F42" s="64">
        <v>0.33333333333333331</v>
      </c>
      <c r="G42" s="64">
        <v>0.33333333333333331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</v>
      </c>
      <c r="E43" s="64">
        <v>0.1111111111111111</v>
      </c>
      <c r="F43" s="64">
        <v>0.33333333333333331</v>
      </c>
      <c r="G43" s="64">
        <v>0.44444444444444442</v>
      </c>
      <c r="H43" s="65">
        <v>0.1111111111111111</v>
      </c>
      <c r="I43" s="41"/>
    </row>
    <row r="44" spans="2:9" x14ac:dyDescent="0.25">
      <c r="B44" s="224"/>
      <c r="C44" s="145" t="s">
        <v>536</v>
      </c>
      <c r="D44" s="64">
        <v>0.1</v>
      </c>
      <c r="E44" s="64">
        <v>0.5</v>
      </c>
      <c r="F44" s="64">
        <v>0.3</v>
      </c>
      <c r="G44" s="64">
        <v>0.1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0.2</v>
      </c>
      <c r="E45" s="64">
        <v>0</v>
      </c>
      <c r="F45" s="82">
        <v>0.4</v>
      </c>
      <c r="G45" s="64">
        <v>0.4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0.125</v>
      </c>
      <c r="E46" s="64">
        <v>0.25</v>
      </c>
      <c r="F46" s="64">
        <v>0.375</v>
      </c>
      <c r="G46" s="64">
        <v>0.25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0.14285714285714285</v>
      </c>
      <c r="E47" s="64">
        <v>0.14285714285714285</v>
      </c>
      <c r="F47" s="64">
        <v>0.5714285714285714</v>
      </c>
      <c r="G47" s="64">
        <v>0.14285714285714285</v>
      </c>
      <c r="H47" s="65">
        <v>0</v>
      </c>
      <c r="I47" s="41"/>
    </row>
    <row r="48" spans="2:9" x14ac:dyDescent="0.25">
      <c r="B48" s="224"/>
      <c r="C48" s="140" t="s">
        <v>538</v>
      </c>
      <c r="D48" s="64">
        <v>0.2</v>
      </c>
      <c r="E48" s="64">
        <v>0.4</v>
      </c>
      <c r="F48" s="64">
        <v>0.2</v>
      </c>
      <c r="G48" s="64">
        <v>0</v>
      </c>
      <c r="H48" s="65">
        <v>0.2</v>
      </c>
      <c r="I48" s="41"/>
    </row>
    <row r="49" spans="2:9" x14ac:dyDescent="0.25">
      <c r="B49" s="224"/>
      <c r="C49" s="145" t="s">
        <v>468</v>
      </c>
      <c r="D49" s="64">
        <v>0.16666666666666666</v>
      </c>
      <c r="E49" s="64">
        <v>0.5</v>
      </c>
      <c r="F49" s="82">
        <v>0.16666666666666666</v>
      </c>
      <c r="G49" s="64">
        <v>0.16666666666666666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0</v>
      </c>
      <c r="E50" s="64">
        <v>0.26666666666666666</v>
      </c>
      <c r="F50" s="82">
        <v>0.33333333333333331</v>
      </c>
      <c r="G50" s="64">
        <v>0.26666666666666666</v>
      </c>
      <c r="H50" s="65">
        <v>0.13333333333333333</v>
      </c>
      <c r="I50" s="41"/>
    </row>
    <row r="51" spans="2:9" x14ac:dyDescent="0.25">
      <c r="B51" s="224"/>
      <c r="C51" s="145" t="s">
        <v>474</v>
      </c>
      <c r="D51" s="64">
        <v>0</v>
      </c>
      <c r="E51" s="64">
        <v>0.25</v>
      </c>
      <c r="F51" s="82">
        <v>0.375</v>
      </c>
      <c r="G51" s="64">
        <v>0.25</v>
      </c>
      <c r="H51" s="65">
        <v>0.125</v>
      </c>
      <c r="I51" s="41"/>
    </row>
    <row r="52" spans="2:9" x14ac:dyDescent="0.25">
      <c r="B52" s="224"/>
      <c r="C52" s="145" t="s">
        <v>343</v>
      </c>
      <c r="D52" s="64">
        <v>0</v>
      </c>
      <c r="E52" s="64">
        <v>0.5</v>
      </c>
      <c r="F52" s="82">
        <v>0.16666666666666666</v>
      </c>
      <c r="G52" s="64">
        <v>0</v>
      </c>
      <c r="H52" s="65">
        <v>0.33333333333333331</v>
      </c>
      <c r="I52" s="41"/>
    </row>
    <row r="53" spans="2:9" ht="15.75" thickBot="1" x14ac:dyDescent="0.3">
      <c r="B53" s="225"/>
      <c r="C53" s="145" t="s">
        <v>344</v>
      </c>
      <c r="D53" s="64">
        <v>0</v>
      </c>
      <c r="E53" s="64">
        <v>0</v>
      </c>
      <c r="F53" s="82">
        <v>0.375</v>
      </c>
      <c r="G53" s="64">
        <v>0.125</v>
      </c>
      <c r="H53" s="65">
        <v>0.5</v>
      </c>
      <c r="I53" s="41"/>
    </row>
    <row r="54" spans="2:9" x14ac:dyDescent="0.25">
      <c r="B54" s="220" t="s">
        <v>42</v>
      </c>
      <c r="C54" s="94" t="s">
        <v>478</v>
      </c>
      <c r="D54" s="68">
        <v>0.125</v>
      </c>
      <c r="E54" s="68">
        <v>0.5</v>
      </c>
      <c r="F54" s="68">
        <v>0.375</v>
      </c>
      <c r="G54" s="68">
        <v>0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0</v>
      </c>
      <c r="E55" s="70">
        <v>8.3333333333333329E-2</v>
      </c>
      <c r="F55" s="70">
        <v>0.33333333333333331</v>
      </c>
      <c r="G55" s="70">
        <v>0.41666666666666669</v>
      </c>
      <c r="H55" s="71">
        <v>0.16666666666666666</v>
      </c>
      <c r="I55" s="41"/>
    </row>
    <row r="56" spans="2:9" s="132" customFormat="1" ht="15" customHeight="1" x14ac:dyDescent="0.25">
      <c r="B56" s="221"/>
      <c r="C56" s="93" t="s">
        <v>482</v>
      </c>
      <c r="D56" s="70">
        <v>0.17647058823529413</v>
      </c>
      <c r="E56" s="70">
        <v>0.35294117647058826</v>
      </c>
      <c r="F56" s="70">
        <v>0.35294117647058826</v>
      </c>
      <c r="G56" s="70">
        <v>5.8823529411764705E-2</v>
      </c>
      <c r="H56" s="71">
        <v>5.8823529411764705E-2</v>
      </c>
      <c r="I56" s="137"/>
    </row>
    <row r="57" spans="2:9" x14ac:dyDescent="0.25">
      <c r="B57" s="221"/>
      <c r="C57" s="93" t="s">
        <v>539</v>
      </c>
      <c r="D57" s="70">
        <v>0</v>
      </c>
      <c r="E57" s="70">
        <v>0.375</v>
      </c>
      <c r="F57" s="70">
        <v>0.25</v>
      </c>
      <c r="G57" s="70">
        <v>0.125</v>
      </c>
      <c r="H57" s="71">
        <v>0.25</v>
      </c>
      <c r="I57" s="41"/>
    </row>
    <row r="58" spans="2:9" x14ac:dyDescent="0.25">
      <c r="B58" s="221"/>
      <c r="C58" s="93" t="s">
        <v>485</v>
      </c>
      <c r="D58" s="70">
        <v>9.0909090909090912E-2</v>
      </c>
      <c r="E58" s="70">
        <v>0.27272727272727271</v>
      </c>
      <c r="F58" s="70">
        <v>0.27272727272727271</v>
      </c>
      <c r="G58" s="70">
        <v>0.27272727272727271</v>
      </c>
      <c r="H58" s="71">
        <v>9.0909090909090912E-2</v>
      </c>
      <c r="I58" s="41"/>
    </row>
    <row r="59" spans="2:9" x14ac:dyDescent="0.25">
      <c r="B59" s="221"/>
      <c r="C59" s="93" t="s">
        <v>488</v>
      </c>
      <c r="D59" s="70">
        <v>0.14285714285714285</v>
      </c>
      <c r="E59" s="70">
        <v>0.42857142857142855</v>
      </c>
      <c r="F59" s="70">
        <v>0.42857142857142855</v>
      </c>
      <c r="G59" s="70">
        <v>0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0.40909090909090912</v>
      </c>
      <c r="E60" s="70">
        <v>0.27272727272727271</v>
      </c>
      <c r="F60" s="70">
        <v>0.27272727272727271</v>
      </c>
      <c r="G60" s="70">
        <v>0</v>
      </c>
      <c r="H60" s="71">
        <v>4.5454545454545456E-2</v>
      </c>
      <c r="I60" s="41"/>
    </row>
    <row r="61" spans="2:9" x14ac:dyDescent="0.25">
      <c r="B61" s="221"/>
      <c r="C61" s="93" t="s">
        <v>43</v>
      </c>
      <c r="D61" s="70">
        <v>0.33333333333333331</v>
      </c>
      <c r="E61" s="70">
        <v>0.16666666666666666</v>
      </c>
      <c r="F61" s="70">
        <v>0.33333333333333331</v>
      </c>
      <c r="G61" s="70">
        <v>5.5555555555555552E-2</v>
      </c>
      <c r="H61" s="71">
        <v>0.1111111111111111</v>
      </c>
      <c r="I61" s="41"/>
    </row>
    <row r="62" spans="2:9" ht="15.75" thickBot="1" x14ac:dyDescent="0.3">
      <c r="B62" s="222"/>
      <c r="C62" s="91" t="s">
        <v>44</v>
      </c>
      <c r="D62" s="72">
        <v>0.5</v>
      </c>
      <c r="E62" s="72">
        <v>8.3333333333333329E-2</v>
      </c>
      <c r="F62" s="72">
        <v>0.33333333333333331</v>
      </c>
      <c r="G62" s="72">
        <v>8.3333333333333329E-2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0.18181818181818182</v>
      </c>
      <c r="F63" s="82">
        <v>0.36363636363636365</v>
      </c>
      <c r="G63" s="82">
        <v>0.45454545454545453</v>
      </c>
      <c r="H63" s="83">
        <v>0</v>
      </c>
      <c r="I63" s="41"/>
    </row>
    <row r="64" spans="2:9" ht="15" customHeight="1" x14ac:dyDescent="0.25">
      <c r="B64" s="224"/>
      <c r="C64" s="140" t="s">
        <v>47</v>
      </c>
      <c r="D64" s="82">
        <v>0.15789473684210525</v>
      </c>
      <c r="E64" s="82">
        <v>0.36842105263157893</v>
      </c>
      <c r="F64" s="82">
        <v>0.31578947368421051</v>
      </c>
      <c r="G64" s="82">
        <v>0.15789473684210525</v>
      </c>
      <c r="H64" s="83">
        <v>0</v>
      </c>
      <c r="I64" s="41"/>
    </row>
    <row r="65" spans="2:9" ht="15" customHeight="1" x14ac:dyDescent="0.25">
      <c r="B65" s="224"/>
      <c r="C65" s="140" t="s">
        <v>48</v>
      </c>
      <c r="D65" s="82">
        <v>0.14814814814814814</v>
      </c>
      <c r="E65" s="82">
        <v>0.44444444444444442</v>
      </c>
      <c r="F65" s="82">
        <v>0.33333333333333331</v>
      </c>
      <c r="G65" s="82">
        <v>3.7037037037037035E-2</v>
      </c>
      <c r="H65" s="83">
        <v>3.7037037037037035E-2</v>
      </c>
      <c r="I65" s="41"/>
    </row>
    <row r="66" spans="2:9" x14ac:dyDescent="0.25">
      <c r="B66" s="224"/>
      <c r="C66" s="140" t="s">
        <v>49</v>
      </c>
      <c r="D66" s="64">
        <v>0.16666666666666666</v>
      </c>
      <c r="E66" s="64">
        <v>0.33333333333333331</v>
      </c>
      <c r="F66" s="64">
        <v>0.41666666666666669</v>
      </c>
      <c r="G66" s="64">
        <v>0</v>
      </c>
      <c r="H66" s="65">
        <v>8.3333333333333329E-2</v>
      </c>
      <c r="I66" s="41"/>
    </row>
    <row r="67" spans="2:9" x14ac:dyDescent="0.25">
      <c r="B67" s="224"/>
      <c r="C67" s="140" t="s">
        <v>119</v>
      </c>
      <c r="D67" s="64">
        <v>0</v>
      </c>
      <c r="E67" s="64">
        <v>0.4</v>
      </c>
      <c r="F67" s="64">
        <v>0.2</v>
      </c>
      <c r="G67" s="64">
        <v>0.4</v>
      </c>
      <c r="H67" s="65">
        <v>0</v>
      </c>
      <c r="I67" s="41"/>
    </row>
    <row r="68" spans="2:9" ht="15" customHeight="1" x14ac:dyDescent="0.25">
      <c r="B68" s="224"/>
      <c r="C68" s="140" t="s">
        <v>50</v>
      </c>
      <c r="D68" s="64">
        <v>0</v>
      </c>
      <c r="E68" s="64">
        <v>0.1875</v>
      </c>
      <c r="F68" s="64">
        <v>0.5625</v>
      </c>
      <c r="G68" s="64">
        <v>0.25</v>
      </c>
      <c r="H68" s="65">
        <v>0</v>
      </c>
      <c r="I68" s="41"/>
    </row>
    <row r="69" spans="2:9" x14ac:dyDescent="0.25">
      <c r="B69" s="224"/>
      <c r="C69" s="140" t="s">
        <v>194</v>
      </c>
      <c r="D69" s="64">
        <v>0</v>
      </c>
      <c r="E69" s="64">
        <v>0.2</v>
      </c>
      <c r="F69" s="64">
        <v>0.6</v>
      </c>
      <c r="G69" s="64">
        <v>0.2</v>
      </c>
      <c r="H69" s="65">
        <v>0</v>
      </c>
      <c r="I69" s="41"/>
    </row>
    <row r="70" spans="2:9" x14ac:dyDescent="0.25">
      <c r="B70" s="224"/>
      <c r="C70" s="140" t="s">
        <v>51</v>
      </c>
      <c r="D70" s="64">
        <v>7.1428571428571425E-2</v>
      </c>
      <c r="E70" s="64">
        <v>0.21428571428571427</v>
      </c>
      <c r="F70" s="64">
        <v>0.42857142857142855</v>
      </c>
      <c r="G70" s="64">
        <v>0.21428571428571427</v>
      </c>
      <c r="H70" s="65">
        <v>7.1428571428571425E-2</v>
      </c>
      <c r="I70" s="41"/>
    </row>
    <row r="71" spans="2:9" ht="15.75" customHeight="1" x14ac:dyDescent="0.25">
      <c r="B71" s="224"/>
      <c r="C71" s="140" t="s">
        <v>52</v>
      </c>
      <c r="D71" s="64">
        <v>0</v>
      </c>
      <c r="E71" s="64">
        <v>0.35483870967741937</v>
      </c>
      <c r="F71" s="64">
        <v>0.4838709677419355</v>
      </c>
      <c r="G71" s="64">
        <v>0.16129032258064516</v>
      </c>
      <c r="H71" s="65">
        <v>0</v>
      </c>
      <c r="I71" s="41"/>
    </row>
    <row r="72" spans="2:9" ht="15" customHeight="1" thickBot="1" x14ac:dyDescent="0.3">
      <c r="B72" s="225"/>
      <c r="C72" s="142" t="s">
        <v>540</v>
      </c>
      <c r="D72" s="160">
        <v>0</v>
      </c>
      <c r="E72" s="160">
        <v>0</v>
      </c>
      <c r="F72" s="160">
        <v>0</v>
      </c>
      <c r="G72" s="160">
        <v>0</v>
      </c>
      <c r="H72" s="118">
        <v>1</v>
      </c>
      <c r="I72" s="41"/>
    </row>
    <row r="73" spans="2:9" s="132" customFormat="1" ht="15" customHeight="1" x14ac:dyDescent="0.25">
      <c r="B73" s="220" t="s">
        <v>53</v>
      </c>
      <c r="C73" s="94" t="s">
        <v>54</v>
      </c>
      <c r="D73" s="68">
        <v>0.8125</v>
      </c>
      <c r="E73" s="68">
        <v>0.1875</v>
      </c>
      <c r="F73" s="68">
        <v>0</v>
      </c>
      <c r="G73" s="68">
        <v>0</v>
      </c>
      <c r="H73" s="69">
        <v>0</v>
      </c>
      <c r="I73" s="137"/>
    </row>
    <row r="74" spans="2:9" ht="15" customHeight="1" x14ac:dyDescent="0.25">
      <c r="B74" s="221"/>
      <c r="C74" s="93" t="s">
        <v>508</v>
      </c>
      <c r="D74" s="70">
        <v>0.5</v>
      </c>
      <c r="E74" s="70">
        <v>0</v>
      </c>
      <c r="F74" s="70">
        <v>0</v>
      </c>
      <c r="G74" s="70">
        <v>0.5</v>
      </c>
      <c r="H74" s="71">
        <v>0</v>
      </c>
      <c r="I74" s="41"/>
    </row>
    <row r="75" spans="2:9" s="132" customFormat="1" ht="15" customHeight="1" x14ac:dyDescent="0.25">
      <c r="B75" s="221"/>
      <c r="C75" s="93" t="s">
        <v>136</v>
      </c>
      <c r="D75" s="70">
        <v>0.7</v>
      </c>
      <c r="E75" s="70">
        <v>0.2</v>
      </c>
      <c r="F75" s="70">
        <v>0.1</v>
      </c>
      <c r="G75" s="70">
        <v>0</v>
      </c>
      <c r="H75" s="71">
        <v>0</v>
      </c>
      <c r="I75" s="137"/>
    </row>
    <row r="76" spans="2:9" x14ac:dyDescent="0.25">
      <c r="B76" s="221"/>
      <c r="C76" s="93" t="s">
        <v>541</v>
      </c>
      <c r="D76" s="70">
        <v>0.22222222222222221</v>
      </c>
      <c r="E76" s="70">
        <v>0.44444444444444442</v>
      </c>
      <c r="F76" s="70">
        <v>0.33333333333333331</v>
      </c>
      <c r="G76" s="70">
        <v>0</v>
      </c>
      <c r="H76" s="71">
        <v>0</v>
      </c>
      <c r="I76" s="41"/>
    </row>
    <row r="77" spans="2:9" x14ac:dyDescent="0.25">
      <c r="B77" s="221"/>
      <c r="C77" s="93" t="s">
        <v>542</v>
      </c>
      <c r="D77" s="70">
        <v>0.6</v>
      </c>
      <c r="E77" s="70">
        <v>0.3</v>
      </c>
      <c r="F77" s="70">
        <v>0</v>
      </c>
      <c r="G77" s="70">
        <v>0.1</v>
      </c>
      <c r="H77" s="71">
        <v>0</v>
      </c>
      <c r="I77" s="41"/>
    </row>
    <row r="78" spans="2:9" s="119" customFormat="1" x14ac:dyDescent="0.25">
      <c r="B78" s="221"/>
      <c r="C78" s="93" t="s">
        <v>246</v>
      </c>
      <c r="D78" s="70">
        <v>0.33333333333333331</v>
      </c>
      <c r="E78" s="70">
        <v>0.66666666666666663</v>
      </c>
      <c r="F78" s="70">
        <v>0</v>
      </c>
      <c r="G78" s="70">
        <v>0</v>
      </c>
      <c r="H78" s="71">
        <v>0</v>
      </c>
    </row>
    <row r="79" spans="2:9" ht="15" customHeight="1" x14ac:dyDescent="0.25">
      <c r="B79" s="221"/>
      <c r="C79" s="93" t="s">
        <v>543</v>
      </c>
      <c r="D79" s="70">
        <v>0.6</v>
      </c>
      <c r="E79" s="70">
        <v>0.2</v>
      </c>
      <c r="F79" s="70">
        <v>0.2</v>
      </c>
      <c r="G79" s="70">
        <v>0</v>
      </c>
      <c r="H79" s="71">
        <v>0</v>
      </c>
    </row>
    <row r="80" spans="2:9" x14ac:dyDescent="0.25">
      <c r="B80" s="221"/>
      <c r="C80" s="93" t="s">
        <v>544</v>
      </c>
      <c r="D80" s="70">
        <v>0.4</v>
      </c>
      <c r="E80" s="70">
        <v>0.2</v>
      </c>
      <c r="F80" s="70">
        <v>0.2</v>
      </c>
      <c r="G80" s="70">
        <v>0.2</v>
      </c>
      <c r="H80" s="71">
        <v>0</v>
      </c>
    </row>
    <row r="81" spans="2:8" x14ac:dyDescent="0.25">
      <c r="B81" s="221"/>
      <c r="C81" s="93" t="s">
        <v>55</v>
      </c>
      <c r="D81" s="70">
        <v>0.5714285714285714</v>
      </c>
      <c r="E81" s="70">
        <v>0.35714285714285715</v>
      </c>
      <c r="F81" s="70">
        <v>0</v>
      </c>
      <c r="G81" s="70">
        <v>7.1428571428571425E-2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0.2857142857142857</v>
      </c>
      <c r="E82" s="72">
        <v>0.42857142857142855</v>
      </c>
      <c r="F82" s="72">
        <v>0.14285714285714285</v>
      </c>
      <c r="G82" s="72">
        <v>0</v>
      </c>
      <c r="H82" s="73">
        <v>0.14285714285714285</v>
      </c>
    </row>
    <row r="83" spans="2:8" x14ac:dyDescent="0.25">
      <c r="B83" s="58" t="s">
        <v>152</v>
      </c>
    </row>
    <row r="84" spans="2:8" x14ac:dyDescent="0.25">
      <c r="B84" s="54" t="s">
        <v>193</v>
      </c>
    </row>
    <row r="105" spans="4:8" x14ac:dyDescent="0.25">
      <c r="D105" s="57"/>
      <c r="E105" s="57"/>
      <c r="F105" s="57"/>
      <c r="G105" s="57"/>
      <c r="H105" s="57"/>
    </row>
    <row r="107" spans="4:8" x14ac:dyDescent="0.25">
      <c r="D107" s="57"/>
      <c r="E107" s="57"/>
      <c r="F107" s="57"/>
      <c r="G107" s="57"/>
      <c r="H107" s="57"/>
    </row>
    <row r="109" spans="4:8" x14ac:dyDescent="0.25">
      <c r="D109" s="57"/>
      <c r="E109" s="57"/>
      <c r="F109" s="57"/>
      <c r="G109" s="57"/>
      <c r="H109" s="57"/>
    </row>
    <row r="111" spans="4:8" x14ac:dyDescent="0.25">
      <c r="D111" s="57"/>
      <c r="E111" s="57"/>
      <c r="F111" s="57"/>
      <c r="G111" s="57"/>
      <c r="H111" s="57"/>
    </row>
    <row r="113" spans="4:8" x14ac:dyDescent="0.25">
      <c r="D113" s="57"/>
      <c r="E113" s="57"/>
      <c r="F113" s="57"/>
      <c r="G113" s="57"/>
      <c r="H113" s="57"/>
    </row>
    <row r="115" spans="4:8" x14ac:dyDescent="0.25">
      <c r="D115" s="57"/>
      <c r="E115" s="57"/>
      <c r="F115" s="57"/>
      <c r="G115" s="57"/>
      <c r="H115" s="57"/>
    </row>
    <row r="117" spans="4:8" x14ac:dyDescent="0.25">
      <c r="D117" s="57"/>
      <c r="E117" s="57"/>
      <c r="F117" s="57"/>
      <c r="G117" s="57"/>
      <c r="H117" s="57"/>
    </row>
    <row r="119" spans="4:8" x14ac:dyDescent="0.25">
      <c r="D119" s="57"/>
      <c r="E119" s="57"/>
      <c r="F119" s="57"/>
      <c r="G119" s="57"/>
      <c r="H119" s="57"/>
    </row>
    <row r="121" spans="4:8" x14ac:dyDescent="0.25">
      <c r="D121" s="57"/>
      <c r="E121" s="57"/>
      <c r="F121" s="57"/>
      <c r="G121" s="57"/>
      <c r="H121" s="57"/>
    </row>
    <row r="123" spans="4:8" x14ac:dyDescent="0.25">
      <c r="D123" s="57"/>
      <c r="E123" s="57"/>
      <c r="F123" s="57"/>
      <c r="G123" s="57"/>
      <c r="H123" s="57"/>
    </row>
    <row r="125" spans="4:8" x14ac:dyDescent="0.25">
      <c r="D125" s="57"/>
      <c r="E125" s="57"/>
      <c r="F125" s="57"/>
      <c r="G125" s="57"/>
      <c r="H125" s="57"/>
    </row>
    <row r="127" spans="4:8" x14ac:dyDescent="0.25">
      <c r="D127" s="57"/>
      <c r="E127" s="57"/>
      <c r="F127" s="57"/>
      <c r="G127" s="57"/>
      <c r="H127" s="57"/>
    </row>
    <row r="129" spans="4:8" x14ac:dyDescent="0.25">
      <c r="D129" s="57"/>
      <c r="E129" s="57"/>
      <c r="F129" s="57"/>
      <c r="G129" s="57"/>
      <c r="H129" s="57"/>
    </row>
    <row r="131" spans="4:8" x14ac:dyDescent="0.25">
      <c r="D131" s="57"/>
      <c r="E131" s="57"/>
      <c r="F131" s="57"/>
      <c r="G131" s="57"/>
      <c r="H131" s="57"/>
    </row>
    <row r="133" spans="4:8" x14ac:dyDescent="0.25">
      <c r="D133" s="57"/>
      <c r="E133" s="57"/>
      <c r="F133" s="57"/>
      <c r="G133" s="57"/>
      <c r="H133" s="57"/>
    </row>
    <row r="135" spans="4:8" x14ac:dyDescent="0.25">
      <c r="D135" s="57"/>
      <c r="E135" s="57"/>
      <c r="F135" s="57"/>
      <c r="G135" s="57"/>
      <c r="H135" s="57"/>
    </row>
    <row r="137" spans="4:8" x14ac:dyDescent="0.25">
      <c r="D137" s="57"/>
      <c r="E137" s="57"/>
      <c r="F137" s="57"/>
      <c r="G137" s="57"/>
      <c r="H137" s="57"/>
    </row>
    <row r="139" spans="4:8" x14ac:dyDescent="0.25">
      <c r="D139" s="57"/>
      <c r="E139" s="57"/>
      <c r="F139" s="57"/>
      <c r="G139" s="57"/>
      <c r="H139" s="57"/>
    </row>
    <row r="141" spans="4:8" x14ac:dyDescent="0.25">
      <c r="D141" s="57"/>
      <c r="E141" s="57"/>
      <c r="F141" s="57"/>
      <c r="G141" s="57"/>
      <c r="H141" s="57"/>
    </row>
    <row r="143" spans="4:8" x14ac:dyDescent="0.25">
      <c r="D143" s="57"/>
      <c r="E143" s="57"/>
      <c r="F143" s="57"/>
      <c r="G143" s="57"/>
      <c r="H143" s="57"/>
    </row>
    <row r="145" spans="4:8" x14ac:dyDescent="0.25">
      <c r="D145" s="57"/>
      <c r="E145" s="57"/>
      <c r="F145" s="57"/>
      <c r="G145" s="57"/>
      <c r="H145" s="57"/>
    </row>
    <row r="147" spans="4:8" x14ac:dyDescent="0.25">
      <c r="D147" s="57"/>
      <c r="E147" s="57"/>
      <c r="F147" s="57"/>
      <c r="G147" s="57"/>
      <c r="H147" s="57"/>
    </row>
    <row r="149" spans="4:8" x14ac:dyDescent="0.25">
      <c r="D149" s="57"/>
      <c r="E149" s="57"/>
      <c r="F149" s="57"/>
      <c r="G149" s="57"/>
      <c r="H149" s="57"/>
    </row>
    <row r="151" spans="4:8" x14ac:dyDescent="0.25">
      <c r="D151" s="57"/>
      <c r="E151" s="57"/>
      <c r="F151" s="57"/>
      <c r="G151" s="57"/>
      <c r="H151" s="57"/>
    </row>
    <row r="153" spans="4:8" x14ac:dyDescent="0.25">
      <c r="D153" s="57"/>
      <c r="E153" s="57"/>
      <c r="F153" s="57"/>
      <c r="G153" s="57"/>
      <c r="H153" s="57"/>
    </row>
    <row r="155" spans="4:8" x14ac:dyDescent="0.25">
      <c r="D155" s="57"/>
      <c r="E155" s="57"/>
      <c r="F155" s="57"/>
      <c r="G155" s="57"/>
      <c r="H155" s="57"/>
    </row>
    <row r="157" spans="4:8" x14ac:dyDescent="0.25">
      <c r="D157" s="57"/>
      <c r="E157" s="57"/>
      <c r="F157" s="57"/>
      <c r="G157" s="57"/>
      <c r="H157" s="57"/>
    </row>
    <row r="159" spans="4:8" x14ac:dyDescent="0.25">
      <c r="D159" s="57"/>
      <c r="E159" s="57"/>
      <c r="F159" s="57"/>
      <c r="G159" s="57"/>
      <c r="H159" s="57"/>
    </row>
    <row r="161" spans="4:8" x14ac:dyDescent="0.25">
      <c r="D161" s="57"/>
      <c r="E161" s="57"/>
      <c r="F161" s="57"/>
      <c r="G161" s="57"/>
      <c r="H161" s="57"/>
    </row>
    <row r="163" spans="4:8" x14ac:dyDescent="0.25">
      <c r="D163" s="57"/>
      <c r="E163" s="57"/>
      <c r="F163" s="57"/>
      <c r="G163" s="57"/>
      <c r="H163" s="57"/>
    </row>
    <row r="165" spans="4:8" x14ac:dyDescent="0.25">
      <c r="D165" s="57"/>
      <c r="E165" s="57"/>
      <c r="F165" s="57"/>
      <c r="G165" s="57"/>
      <c r="H165" s="57"/>
    </row>
    <row r="167" spans="4:8" x14ac:dyDescent="0.25">
      <c r="D167" s="57"/>
      <c r="E167" s="57"/>
      <c r="F167" s="57"/>
      <c r="G167" s="57"/>
      <c r="H167" s="57"/>
    </row>
    <row r="169" spans="4:8" x14ac:dyDescent="0.25">
      <c r="D169" s="57"/>
      <c r="E169" s="57"/>
      <c r="F169" s="57"/>
      <c r="G169" s="57"/>
      <c r="H169" s="57"/>
    </row>
    <row r="171" spans="4:8" x14ac:dyDescent="0.25">
      <c r="D171" s="57"/>
      <c r="E171" s="57"/>
      <c r="F171" s="57"/>
      <c r="G171" s="57"/>
      <c r="H171" s="57"/>
    </row>
    <row r="173" spans="4:8" x14ac:dyDescent="0.25">
      <c r="D173" s="57"/>
      <c r="E173" s="57"/>
      <c r="F173" s="57"/>
      <c r="G173" s="57"/>
      <c r="H173" s="57"/>
    </row>
    <row r="175" spans="4:8" x14ac:dyDescent="0.25">
      <c r="D175" s="57"/>
      <c r="E175" s="57"/>
      <c r="F175" s="57"/>
      <c r="G175" s="57"/>
      <c r="H175" s="57"/>
    </row>
    <row r="177" spans="4:8" x14ac:dyDescent="0.25">
      <c r="D177" s="57"/>
      <c r="E177" s="57"/>
      <c r="F177" s="57"/>
      <c r="G177" s="57"/>
      <c r="H177" s="57"/>
    </row>
    <row r="179" spans="4:8" x14ac:dyDescent="0.25">
      <c r="D179" s="57"/>
      <c r="E179" s="57"/>
      <c r="F179" s="57"/>
      <c r="G179" s="57"/>
      <c r="H179" s="57"/>
    </row>
    <row r="181" spans="4:8" x14ac:dyDescent="0.25">
      <c r="D181" s="57"/>
      <c r="E181" s="57"/>
      <c r="F181" s="57"/>
      <c r="G181" s="57"/>
      <c r="H181" s="57"/>
    </row>
    <row r="183" spans="4:8" x14ac:dyDescent="0.25">
      <c r="D183" s="57"/>
      <c r="E183" s="57"/>
      <c r="F183" s="57"/>
      <c r="G183" s="57"/>
      <c r="H183" s="57"/>
    </row>
    <row r="185" spans="4:8" x14ac:dyDescent="0.25">
      <c r="D185" s="57"/>
      <c r="E185" s="57"/>
      <c r="F185" s="57"/>
      <c r="G185" s="57"/>
      <c r="H185" s="57"/>
    </row>
    <row r="187" spans="4:8" x14ac:dyDescent="0.25">
      <c r="D187" s="57"/>
      <c r="E187" s="57"/>
      <c r="F187" s="57"/>
      <c r="G187" s="57"/>
      <c r="H187" s="57"/>
    </row>
    <row r="189" spans="4:8" x14ac:dyDescent="0.25">
      <c r="D189" s="57"/>
      <c r="E189" s="57"/>
      <c r="F189" s="57"/>
      <c r="G189" s="57"/>
      <c r="H189" s="57"/>
    </row>
    <row r="191" spans="4:8" x14ac:dyDescent="0.25">
      <c r="D191" s="57"/>
      <c r="E191" s="57"/>
      <c r="F191" s="57"/>
      <c r="G191" s="57"/>
      <c r="H191" s="57"/>
    </row>
    <row r="193" spans="4:8" x14ac:dyDescent="0.25">
      <c r="D193" s="57"/>
      <c r="E193" s="57"/>
      <c r="F193" s="57"/>
      <c r="G193" s="57"/>
      <c r="H193" s="57"/>
    </row>
    <row r="195" spans="4:8" x14ac:dyDescent="0.25">
      <c r="D195" s="57"/>
      <c r="E195" s="57"/>
      <c r="F195" s="57"/>
      <c r="G195" s="57"/>
      <c r="H195" s="57"/>
    </row>
    <row r="197" spans="4:8" x14ac:dyDescent="0.25">
      <c r="D197" s="57"/>
      <c r="E197" s="57"/>
      <c r="F197" s="57"/>
      <c r="G197" s="57"/>
      <c r="H197" s="57"/>
    </row>
    <row r="199" spans="4:8" x14ac:dyDescent="0.25">
      <c r="D199" s="57"/>
      <c r="E199" s="57"/>
      <c r="F199" s="57"/>
      <c r="G199" s="57"/>
      <c r="H199" s="57"/>
    </row>
    <row r="201" spans="4:8" x14ac:dyDescent="0.25">
      <c r="D201" s="57"/>
      <c r="E201" s="57"/>
      <c r="F201" s="57"/>
      <c r="G201" s="57"/>
      <c r="H201" s="57"/>
    </row>
    <row r="203" spans="4:8" x14ac:dyDescent="0.25">
      <c r="D203" s="57"/>
      <c r="E203" s="57"/>
      <c r="F203" s="57"/>
      <c r="G203" s="57"/>
      <c r="H203" s="57"/>
    </row>
    <row r="205" spans="4:8" x14ac:dyDescent="0.25">
      <c r="D205" s="57"/>
      <c r="E205" s="57"/>
      <c r="F205" s="57"/>
      <c r="G205" s="57"/>
      <c r="H205" s="57"/>
    </row>
    <row r="207" spans="4:8" x14ac:dyDescent="0.25">
      <c r="D207" s="57"/>
      <c r="E207" s="57"/>
      <c r="F207" s="57"/>
      <c r="G207" s="57"/>
      <c r="H207" s="57"/>
    </row>
    <row r="209" spans="4:8" x14ac:dyDescent="0.25">
      <c r="D209" s="57"/>
      <c r="E209" s="57"/>
      <c r="F209" s="57"/>
      <c r="G209" s="57"/>
      <c r="H209" s="57"/>
    </row>
    <row r="211" spans="4:8" x14ac:dyDescent="0.25">
      <c r="D211" s="57"/>
      <c r="E211" s="57"/>
      <c r="F211" s="57"/>
      <c r="G211" s="57"/>
      <c r="H211" s="57"/>
    </row>
    <row r="213" spans="4:8" x14ac:dyDescent="0.25">
      <c r="D213" s="57"/>
      <c r="E213" s="57"/>
      <c r="F213" s="57"/>
      <c r="G213" s="57"/>
      <c r="H213" s="57"/>
    </row>
  </sheetData>
  <mergeCells count="14">
    <mergeCell ref="B38:B40"/>
    <mergeCell ref="B41:B53"/>
    <mergeCell ref="B54:B62"/>
    <mergeCell ref="B63:B72"/>
    <mergeCell ref="B73:B82"/>
    <mergeCell ref="B6:B17"/>
    <mergeCell ref="B18:B30"/>
    <mergeCell ref="B31:B37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B6" sqref="B6:H82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9" ht="30" customHeight="1" thickTop="1" thickBot="1" x14ac:dyDescent="0.3">
      <c r="A1" s="80" t="s">
        <v>210</v>
      </c>
      <c r="C1" s="241" t="s">
        <v>189</v>
      </c>
      <c r="D1" s="241"/>
      <c r="E1" s="241"/>
      <c r="F1" s="241"/>
      <c r="G1" s="241"/>
      <c r="H1" s="241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0.3125</v>
      </c>
      <c r="E6" s="62">
        <v>0.625</v>
      </c>
      <c r="F6" s="62">
        <v>0</v>
      </c>
      <c r="G6" s="62">
        <v>6.25E-2</v>
      </c>
      <c r="H6" s="63">
        <v>0</v>
      </c>
      <c r="I6" s="41"/>
    </row>
    <row r="7" spans="1:9" x14ac:dyDescent="0.25">
      <c r="B7" s="224"/>
      <c r="C7" s="141" t="s">
        <v>15</v>
      </c>
      <c r="D7" s="64">
        <v>0.13333333333333333</v>
      </c>
      <c r="E7" s="64">
        <v>0.6333333333333333</v>
      </c>
      <c r="F7" s="64">
        <v>0.18333333333333332</v>
      </c>
      <c r="G7" s="64">
        <v>0.05</v>
      </c>
      <c r="H7" s="65">
        <v>0</v>
      </c>
      <c r="I7" s="41"/>
    </row>
    <row r="8" spans="1:9" x14ac:dyDescent="0.25">
      <c r="B8" s="224"/>
      <c r="C8" s="141" t="s">
        <v>16</v>
      </c>
      <c r="D8" s="64">
        <v>0.13333333333333333</v>
      </c>
      <c r="E8" s="64">
        <v>0.7</v>
      </c>
      <c r="F8" s="64">
        <v>3.3333333333333333E-2</v>
      </c>
      <c r="G8" s="64">
        <v>6.6666666666666666E-2</v>
      </c>
      <c r="H8" s="65">
        <v>6.6666666666666666E-2</v>
      </c>
      <c r="I8" s="41"/>
    </row>
    <row r="9" spans="1:9" x14ac:dyDescent="0.25">
      <c r="B9" s="224"/>
      <c r="C9" s="141" t="s">
        <v>529</v>
      </c>
      <c r="D9" s="64">
        <v>0.23809523809523808</v>
      </c>
      <c r="E9" s="64">
        <v>0.7142857142857143</v>
      </c>
      <c r="F9" s="64">
        <v>0</v>
      </c>
      <c r="G9" s="64">
        <v>4.7619047619047616E-2</v>
      </c>
      <c r="H9" s="65">
        <v>0</v>
      </c>
      <c r="I9" s="41"/>
    </row>
    <row r="10" spans="1:9" x14ac:dyDescent="0.25">
      <c r="B10" s="224"/>
      <c r="C10" s="141" t="s">
        <v>17</v>
      </c>
      <c r="D10" s="64">
        <v>0.30769230769230771</v>
      </c>
      <c r="E10" s="64">
        <v>0.69230769230769229</v>
      </c>
      <c r="F10" s="64">
        <v>0</v>
      </c>
      <c r="G10" s="64">
        <v>0</v>
      </c>
      <c r="H10" s="65">
        <v>0</v>
      </c>
      <c r="I10" s="41"/>
    </row>
    <row r="11" spans="1:9" x14ac:dyDescent="0.25">
      <c r="B11" s="224"/>
      <c r="C11" s="141" t="s">
        <v>18</v>
      </c>
      <c r="D11" s="64">
        <v>0.18518518518518517</v>
      </c>
      <c r="E11" s="64">
        <v>0.55555555555555558</v>
      </c>
      <c r="F11" s="64">
        <v>0.25925925925925924</v>
      </c>
      <c r="G11" s="64">
        <v>0</v>
      </c>
      <c r="H11" s="65">
        <v>0</v>
      </c>
      <c r="I11" s="41"/>
    </row>
    <row r="12" spans="1:9" x14ac:dyDescent="0.25">
      <c r="B12" s="224"/>
      <c r="C12" s="141" t="s">
        <v>530</v>
      </c>
      <c r="D12" s="64">
        <v>0.22727272727272727</v>
      </c>
      <c r="E12" s="64">
        <v>0.68181818181818177</v>
      </c>
      <c r="F12" s="64">
        <v>9.0909090909090912E-2</v>
      </c>
      <c r="G12" s="64">
        <v>0</v>
      </c>
      <c r="H12" s="65">
        <v>0</v>
      </c>
      <c r="I12" s="41"/>
    </row>
    <row r="13" spans="1:9" x14ac:dyDescent="0.25">
      <c r="B13" s="224"/>
      <c r="C13" s="141" t="s">
        <v>19</v>
      </c>
      <c r="D13" s="64">
        <v>0.15384615384615385</v>
      </c>
      <c r="E13" s="64">
        <v>0.53846153846153844</v>
      </c>
      <c r="F13" s="64">
        <v>0.26923076923076922</v>
      </c>
      <c r="G13" s="64">
        <v>0</v>
      </c>
      <c r="H13" s="65">
        <v>3.8461538461538464E-2</v>
      </c>
      <c r="I13" s="41"/>
    </row>
    <row r="14" spans="1:9" x14ac:dyDescent="0.25">
      <c r="B14" s="224"/>
      <c r="C14" s="141" t="s">
        <v>20</v>
      </c>
      <c r="D14" s="64">
        <v>0.22222222222222221</v>
      </c>
      <c r="E14" s="64">
        <v>0.61111111111111116</v>
      </c>
      <c r="F14" s="64">
        <v>0.12962962962962962</v>
      </c>
      <c r="G14" s="64">
        <v>3.7037037037037035E-2</v>
      </c>
      <c r="H14" s="65">
        <v>0</v>
      </c>
      <c r="I14" s="41"/>
    </row>
    <row r="15" spans="1:9" x14ac:dyDescent="0.25">
      <c r="B15" s="224"/>
      <c r="C15" s="141" t="s">
        <v>21</v>
      </c>
      <c r="D15" s="64">
        <v>0.33333333333333331</v>
      </c>
      <c r="E15" s="64">
        <v>0.46666666666666667</v>
      </c>
      <c r="F15" s="64">
        <v>0.15555555555555556</v>
      </c>
      <c r="G15" s="64">
        <v>4.4444444444444446E-2</v>
      </c>
      <c r="H15" s="65">
        <v>0</v>
      </c>
      <c r="I15" s="41"/>
    </row>
    <row r="16" spans="1:9" x14ac:dyDescent="0.25">
      <c r="B16" s="224"/>
      <c r="C16" s="141" t="s">
        <v>22</v>
      </c>
      <c r="D16" s="64">
        <v>0.375</v>
      </c>
      <c r="E16" s="64">
        <v>0.5625</v>
      </c>
      <c r="F16" s="64">
        <v>3.125E-2</v>
      </c>
      <c r="G16" s="64">
        <v>3.125E-2</v>
      </c>
      <c r="H16" s="65">
        <v>0</v>
      </c>
      <c r="I16" s="41"/>
    </row>
    <row r="17" spans="2:9" ht="15.75" thickBot="1" x14ac:dyDescent="0.3">
      <c r="B17" s="225"/>
      <c r="C17" s="146" t="s">
        <v>23</v>
      </c>
      <c r="D17" s="66">
        <v>0.20512820512820512</v>
      </c>
      <c r="E17" s="66">
        <v>0.64102564102564108</v>
      </c>
      <c r="F17" s="66">
        <v>0.12820512820512819</v>
      </c>
      <c r="G17" s="66">
        <v>2.564102564102564E-2</v>
      </c>
      <c r="H17" s="67">
        <v>0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0.46666666666666667</v>
      </c>
      <c r="E18" s="68">
        <v>0.46666666666666667</v>
      </c>
      <c r="F18" s="68">
        <v>6.6666666666666666E-2</v>
      </c>
      <c r="G18" s="68">
        <v>0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0.46153846153846156</v>
      </c>
      <c r="E19" s="70">
        <v>0.42307692307692307</v>
      </c>
      <c r="F19" s="70">
        <v>7.6923076923076927E-2</v>
      </c>
      <c r="G19" s="70">
        <v>3.8461538461538464E-2</v>
      </c>
      <c r="H19" s="71">
        <v>0</v>
      </c>
      <c r="I19" s="41"/>
    </row>
    <row r="20" spans="2:9" x14ac:dyDescent="0.25">
      <c r="B20" s="221"/>
      <c r="C20" s="60" t="s">
        <v>531</v>
      </c>
      <c r="D20" s="70">
        <v>7.1428571428571425E-2</v>
      </c>
      <c r="E20" s="70">
        <v>0.5714285714285714</v>
      </c>
      <c r="F20" s="70">
        <v>0.2857142857142857</v>
      </c>
      <c r="G20" s="70">
        <v>7.1428571428571425E-2</v>
      </c>
      <c r="H20" s="71">
        <v>0</v>
      </c>
      <c r="I20" s="41"/>
    </row>
    <row r="21" spans="2:9" x14ac:dyDescent="0.25">
      <c r="B21" s="221"/>
      <c r="C21" s="60" t="s">
        <v>27</v>
      </c>
      <c r="D21" s="70">
        <v>0.3125</v>
      </c>
      <c r="E21" s="70">
        <v>0.3125</v>
      </c>
      <c r="F21" s="70">
        <v>0.3125</v>
      </c>
      <c r="G21" s="70">
        <v>6.25E-2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0.5714285714285714</v>
      </c>
      <c r="E22" s="70">
        <v>0.42857142857142855</v>
      </c>
      <c r="F22" s="70">
        <v>0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0.4</v>
      </c>
      <c r="E23" s="70">
        <v>0.6</v>
      </c>
      <c r="F23" s="70">
        <v>0</v>
      </c>
      <c r="G23" s="70">
        <v>0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0.5</v>
      </c>
      <c r="E24" s="70">
        <v>0.3</v>
      </c>
      <c r="F24" s="70">
        <v>0.1</v>
      </c>
      <c r="G24" s="70">
        <v>0.1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0.4</v>
      </c>
      <c r="E25" s="70">
        <v>0.33333333333333331</v>
      </c>
      <c r="F25" s="70">
        <v>0.26666666666666666</v>
      </c>
      <c r="G25" s="70">
        <v>0</v>
      </c>
      <c r="H25" s="71">
        <v>0</v>
      </c>
      <c r="I25" s="41"/>
    </row>
    <row r="26" spans="2:9" x14ac:dyDescent="0.25">
      <c r="B26" s="221"/>
      <c r="C26" s="60" t="s">
        <v>30</v>
      </c>
      <c r="D26" s="70">
        <v>0.49019607843137253</v>
      </c>
      <c r="E26" s="70">
        <v>0.47058823529411764</v>
      </c>
      <c r="F26" s="70">
        <v>3.9215686274509803E-2</v>
      </c>
      <c r="G26" s="70">
        <v>0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0.55555555555555558</v>
      </c>
      <c r="E27" s="70">
        <v>0.44444444444444442</v>
      </c>
      <c r="F27" s="70">
        <v>0</v>
      </c>
      <c r="G27" s="70">
        <v>0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0.53846153846153844</v>
      </c>
      <c r="E28" s="70">
        <v>0.46153846153846156</v>
      </c>
      <c r="F28" s="70">
        <v>0</v>
      </c>
      <c r="G28" s="70">
        <v>0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0.33333333333333331</v>
      </c>
      <c r="E29" s="70">
        <v>0.44444444444444442</v>
      </c>
      <c r="F29" s="70">
        <v>0.22222222222222221</v>
      </c>
      <c r="G29" s="70">
        <v>0</v>
      </c>
      <c r="H29" s="71">
        <v>0</v>
      </c>
      <c r="I29" s="41"/>
    </row>
    <row r="30" spans="2:9" ht="15" customHeight="1" thickBot="1" x14ac:dyDescent="0.3">
      <c r="B30" s="222"/>
      <c r="C30" s="61" t="s">
        <v>441</v>
      </c>
      <c r="D30" s="72">
        <v>0.5</v>
      </c>
      <c r="E30" s="72">
        <v>0.4</v>
      </c>
      <c r="F30" s="72">
        <v>0.1</v>
      </c>
      <c r="G30" s="72">
        <v>0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0.16216216216216217</v>
      </c>
      <c r="E31" s="64">
        <v>0.51351351351351349</v>
      </c>
      <c r="F31" s="64">
        <v>0.21621621621621623</v>
      </c>
      <c r="G31" s="64">
        <v>5.4054054054054057E-2</v>
      </c>
      <c r="H31" s="65">
        <v>5.4054054054054057E-2</v>
      </c>
      <c r="I31" s="41"/>
    </row>
    <row r="32" spans="2:9" x14ac:dyDescent="0.25">
      <c r="B32" s="224"/>
      <c r="C32" s="141" t="s">
        <v>34</v>
      </c>
      <c r="D32" s="64">
        <v>0.17647058823529413</v>
      </c>
      <c r="E32" s="64">
        <v>0.6470588235294118</v>
      </c>
      <c r="F32" s="64">
        <v>5.8823529411764705E-2</v>
      </c>
      <c r="G32" s="64">
        <v>0.11764705882352941</v>
      </c>
      <c r="H32" s="65">
        <v>0</v>
      </c>
      <c r="I32" s="41"/>
    </row>
    <row r="33" spans="2:9" x14ac:dyDescent="0.25">
      <c r="B33" s="224"/>
      <c r="C33" s="141" t="s">
        <v>35</v>
      </c>
      <c r="D33" s="64">
        <v>0.1111111111111111</v>
      </c>
      <c r="E33" s="64">
        <v>0.70370370370370372</v>
      </c>
      <c r="F33" s="64">
        <v>7.407407407407407E-2</v>
      </c>
      <c r="G33" s="64">
        <v>7.407407407407407E-2</v>
      </c>
      <c r="H33" s="65">
        <v>3.7037037037037035E-2</v>
      </c>
      <c r="I33" s="41"/>
    </row>
    <row r="34" spans="2:9" x14ac:dyDescent="0.25">
      <c r="B34" s="224"/>
      <c r="C34" s="141" t="s">
        <v>36</v>
      </c>
      <c r="D34" s="64">
        <v>0.35714285714285715</v>
      </c>
      <c r="E34" s="64">
        <v>0.5</v>
      </c>
      <c r="F34" s="64">
        <v>7.1428571428571425E-2</v>
      </c>
      <c r="G34" s="64">
        <v>7.1428571428571425E-2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0.125</v>
      </c>
      <c r="E35" s="64">
        <v>0.75</v>
      </c>
      <c r="F35" s="64">
        <v>0</v>
      </c>
      <c r="G35" s="64">
        <v>0.125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0.21428571428571427</v>
      </c>
      <c r="E36" s="64">
        <v>0.6428571428571429</v>
      </c>
      <c r="F36" s="64">
        <v>0</v>
      </c>
      <c r="G36" s="64">
        <v>0.14285714285714285</v>
      </c>
      <c r="H36" s="65">
        <v>0</v>
      </c>
      <c r="I36" s="41"/>
    </row>
    <row r="37" spans="2:9" ht="15" customHeight="1" thickBot="1" x14ac:dyDescent="0.3">
      <c r="B37" s="225"/>
      <c r="C37" s="142" t="s">
        <v>38</v>
      </c>
      <c r="D37" s="66">
        <v>0.36363636363636365</v>
      </c>
      <c r="E37" s="66">
        <v>0.48484848484848486</v>
      </c>
      <c r="F37" s="66">
        <v>9.0909090909090912E-2</v>
      </c>
      <c r="G37" s="66">
        <v>6.0606060606060608E-2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0.125</v>
      </c>
      <c r="E38" s="68">
        <v>0.25</v>
      </c>
      <c r="F38" s="68">
        <v>0.375</v>
      </c>
      <c r="G38" s="68">
        <v>0.125</v>
      </c>
      <c r="H38" s="69">
        <v>0.125</v>
      </c>
      <c r="I38" s="41"/>
    </row>
    <row r="39" spans="2:9" x14ac:dyDescent="0.25">
      <c r="B39" s="221"/>
      <c r="C39" s="93" t="s">
        <v>534</v>
      </c>
      <c r="D39" s="70">
        <v>0.6</v>
      </c>
      <c r="E39" s="70">
        <v>0.2</v>
      </c>
      <c r="F39" s="70">
        <v>0.2</v>
      </c>
      <c r="G39" s="70">
        <v>0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0.22222222222222221</v>
      </c>
      <c r="E40" s="72">
        <v>0.44444444444444442</v>
      </c>
      <c r="F40" s="72">
        <v>0.22222222222222221</v>
      </c>
      <c r="G40" s="72">
        <v>0</v>
      </c>
      <c r="H40" s="73">
        <v>0.1111111111111111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0.5</v>
      </c>
      <c r="E41" s="82">
        <v>0.5</v>
      </c>
      <c r="F41" s="82">
        <v>0</v>
      </c>
      <c r="G41" s="82">
        <v>0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</v>
      </c>
      <c r="E42" s="64">
        <v>0.5</v>
      </c>
      <c r="F42" s="64">
        <v>0.33333333333333331</v>
      </c>
      <c r="G42" s="64">
        <v>0.16666666666666666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</v>
      </c>
      <c r="E43" s="64">
        <v>0.44444444444444442</v>
      </c>
      <c r="F43" s="64">
        <v>0.44444444444444442</v>
      </c>
      <c r="G43" s="64">
        <v>0.1111111111111111</v>
      </c>
      <c r="H43" s="65">
        <v>0</v>
      </c>
      <c r="I43" s="41"/>
    </row>
    <row r="44" spans="2:9" x14ac:dyDescent="0.25">
      <c r="B44" s="224"/>
      <c r="C44" s="145" t="s">
        <v>536</v>
      </c>
      <c r="D44" s="64">
        <v>0.1</v>
      </c>
      <c r="E44" s="64">
        <v>0.4</v>
      </c>
      <c r="F44" s="64">
        <v>0.5</v>
      </c>
      <c r="G44" s="64">
        <v>0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0.2</v>
      </c>
      <c r="E45" s="64">
        <v>0.6</v>
      </c>
      <c r="F45" s="82">
        <v>0.2</v>
      </c>
      <c r="G45" s="64">
        <v>0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0.25</v>
      </c>
      <c r="E46" s="64">
        <v>0.5</v>
      </c>
      <c r="F46" s="64">
        <v>0.25</v>
      </c>
      <c r="G46" s="64">
        <v>0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0.14285714285714285</v>
      </c>
      <c r="E47" s="64">
        <v>0.14285714285714285</v>
      </c>
      <c r="F47" s="64">
        <v>0.42857142857142855</v>
      </c>
      <c r="G47" s="64">
        <v>0.2857142857142857</v>
      </c>
      <c r="H47" s="65">
        <v>0</v>
      </c>
      <c r="I47" s="41"/>
    </row>
    <row r="48" spans="2:9" x14ac:dyDescent="0.25">
      <c r="B48" s="224"/>
      <c r="C48" s="140" t="s">
        <v>538</v>
      </c>
      <c r="D48" s="64">
        <v>0.2</v>
      </c>
      <c r="E48" s="64">
        <v>0.4</v>
      </c>
      <c r="F48" s="64">
        <v>0.2</v>
      </c>
      <c r="G48" s="64">
        <v>0</v>
      </c>
      <c r="H48" s="65">
        <v>0.2</v>
      </c>
      <c r="I48" s="41"/>
    </row>
    <row r="49" spans="2:9" x14ac:dyDescent="0.25">
      <c r="B49" s="224"/>
      <c r="C49" s="145" t="s">
        <v>468</v>
      </c>
      <c r="D49" s="64">
        <v>0.16666666666666666</v>
      </c>
      <c r="E49" s="64">
        <v>0.33333333333333331</v>
      </c>
      <c r="F49" s="82">
        <v>0.33333333333333331</v>
      </c>
      <c r="G49" s="64">
        <v>0.16666666666666666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6.6666666666666666E-2</v>
      </c>
      <c r="E50" s="64">
        <v>0</v>
      </c>
      <c r="F50" s="82">
        <v>0.66666666666666663</v>
      </c>
      <c r="G50" s="64">
        <v>0.26666666666666666</v>
      </c>
      <c r="H50" s="65">
        <v>0</v>
      </c>
      <c r="I50" s="41"/>
    </row>
    <row r="51" spans="2:9" x14ac:dyDescent="0.25">
      <c r="B51" s="224"/>
      <c r="C51" s="145" t="s">
        <v>474</v>
      </c>
      <c r="D51" s="64">
        <v>0.125</v>
      </c>
      <c r="E51" s="64">
        <v>0.375</v>
      </c>
      <c r="F51" s="82">
        <v>0.375</v>
      </c>
      <c r="G51" s="64">
        <v>0</v>
      </c>
      <c r="H51" s="65">
        <v>0.125</v>
      </c>
      <c r="I51" s="41"/>
    </row>
    <row r="52" spans="2:9" x14ac:dyDescent="0.25">
      <c r="B52" s="224"/>
      <c r="C52" s="145" t="s">
        <v>343</v>
      </c>
      <c r="D52" s="64">
        <v>0.16666666666666666</v>
      </c>
      <c r="E52" s="64">
        <v>0.33333333333333331</v>
      </c>
      <c r="F52" s="82">
        <v>0.5</v>
      </c>
      <c r="G52" s="64">
        <v>0</v>
      </c>
      <c r="H52" s="65">
        <v>0</v>
      </c>
      <c r="I52" s="41"/>
    </row>
    <row r="53" spans="2:9" ht="15.75" thickBot="1" x14ac:dyDescent="0.3">
      <c r="B53" s="225"/>
      <c r="C53" s="145" t="s">
        <v>344</v>
      </c>
      <c r="D53" s="64">
        <v>0.125</v>
      </c>
      <c r="E53" s="64">
        <v>0</v>
      </c>
      <c r="F53" s="82">
        <v>0.875</v>
      </c>
      <c r="G53" s="64">
        <v>0</v>
      </c>
      <c r="H53" s="65">
        <v>0</v>
      </c>
      <c r="I53" s="41"/>
    </row>
    <row r="54" spans="2:9" x14ac:dyDescent="0.25">
      <c r="B54" s="220" t="s">
        <v>42</v>
      </c>
      <c r="C54" s="94" t="s">
        <v>478</v>
      </c>
      <c r="D54" s="68">
        <v>0.125</v>
      </c>
      <c r="E54" s="68">
        <v>0.5</v>
      </c>
      <c r="F54" s="68">
        <v>0.3125</v>
      </c>
      <c r="G54" s="68">
        <v>6.25E-2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8.3333333333333329E-2</v>
      </c>
      <c r="E55" s="70">
        <v>0.16666666666666666</v>
      </c>
      <c r="F55" s="70">
        <v>0.25</v>
      </c>
      <c r="G55" s="70">
        <v>0.5</v>
      </c>
      <c r="H55" s="71">
        <v>0</v>
      </c>
      <c r="I55" s="41"/>
    </row>
    <row r="56" spans="2:9" s="132" customFormat="1" ht="15" customHeight="1" x14ac:dyDescent="0.25">
      <c r="B56" s="221"/>
      <c r="C56" s="93" t="s">
        <v>482</v>
      </c>
      <c r="D56" s="70">
        <v>5.8823529411764705E-2</v>
      </c>
      <c r="E56" s="70">
        <v>0.29411764705882354</v>
      </c>
      <c r="F56" s="70">
        <v>0.52941176470588236</v>
      </c>
      <c r="G56" s="70">
        <v>0.11764705882352941</v>
      </c>
      <c r="H56" s="71">
        <v>0</v>
      </c>
      <c r="I56" s="137"/>
    </row>
    <row r="57" spans="2:9" x14ac:dyDescent="0.25">
      <c r="B57" s="221"/>
      <c r="C57" s="93" t="s">
        <v>539</v>
      </c>
      <c r="D57" s="70">
        <v>0.125</v>
      </c>
      <c r="E57" s="70">
        <v>0.5</v>
      </c>
      <c r="F57" s="70">
        <v>0</v>
      </c>
      <c r="G57" s="70">
        <v>0.25</v>
      </c>
      <c r="H57" s="71">
        <v>0.125</v>
      </c>
      <c r="I57" s="41"/>
    </row>
    <row r="58" spans="2:9" x14ac:dyDescent="0.25">
      <c r="B58" s="221"/>
      <c r="C58" s="93" t="s">
        <v>485</v>
      </c>
      <c r="D58" s="70">
        <v>9.0909090909090912E-2</v>
      </c>
      <c r="E58" s="70">
        <v>0.36363636363636365</v>
      </c>
      <c r="F58" s="70">
        <v>0.27272727272727271</v>
      </c>
      <c r="G58" s="70">
        <v>0.27272727272727271</v>
      </c>
      <c r="H58" s="71">
        <v>0</v>
      </c>
      <c r="I58" s="41"/>
    </row>
    <row r="59" spans="2:9" x14ac:dyDescent="0.25">
      <c r="B59" s="221"/>
      <c r="C59" s="93" t="s">
        <v>488</v>
      </c>
      <c r="D59" s="70">
        <v>0.42857142857142855</v>
      </c>
      <c r="E59" s="70">
        <v>0.2857142857142857</v>
      </c>
      <c r="F59" s="70">
        <v>0.2857142857142857</v>
      </c>
      <c r="G59" s="70">
        <v>0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0.18181818181818182</v>
      </c>
      <c r="E60" s="70">
        <v>0.5</v>
      </c>
      <c r="F60" s="70">
        <v>0.22727272727272727</v>
      </c>
      <c r="G60" s="70">
        <v>4.5454545454545456E-2</v>
      </c>
      <c r="H60" s="71">
        <v>4.5454545454545456E-2</v>
      </c>
      <c r="I60" s="41"/>
    </row>
    <row r="61" spans="2:9" x14ac:dyDescent="0.25">
      <c r="B61" s="221"/>
      <c r="C61" s="93" t="s">
        <v>43</v>
      </c>
      <c r="D61" s="70">
        <v>0.17647058823529413</v>
      </c>
      <c r="E61" s="70">
        <v>0.35294117647058826</v>
      </c>
      <c r="F61" s="70">
        <v>0.17647058823529413</v>
      </c>
      <c r="G61" s="70">
        <v>0.23529411764705882</v>
      </c>
      <c r="H61" s="71">
        <v>5.8823529411764705E-2</v>
      </c>
      <c r="I61" s="41"/>
    </row>
    <row r="62" spans="2:9" ht="15.75" thickBot="1" x14ac:dyDescent="0.3">
      <c r="B62" s="222"/>
      <c r="C62" s="91" t="s">
        <v>44</v>
      </c>
      <c r="D62" s="72">
        <v>0.15384615384615385</v>
      </c>
      <c r="E62" s="72">
        <v>0.23076923076923078</v>
      </c>
      <c r="F62" s="72">
        <v>0.30769230769230771</v>
      </c>
      <c r="G62" s="72">
        <v>0.30769230769230771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9.0909090909090912E-2</v>
      </c>
      <c r="F63" s="82">
        <v>0.36363636363636365</v>
      </c>
      <c r="G63" s="82">
        <v>0.54545454545454541</v>
      </c>
      <c r="H63" s="83">
        <v>0</v>
      </c>
      <c r="I63" s="41"/>
    </row>
    <row r="64" spans="2:9" ht="15" customHeight="1" x14ac:dyDescent="0.25">
      <c r="B64" s="224"/>
      <c r="C64" s="140" t="s">
        <v>47</v>
      </c>
      <c r="D64" s="82">
        <v>0</v>
      </c>
      <c r="E64" s="82">
        <v>0.47368421052631576</v>
      </c>
      <c r="F64" s="82">
        <v>0.42105263157894735</v>
      </c>
      <c r="G64" s="82">
        <v>0.10526315789473684</v>
      </c>
      <c r="H64" s="83">
        <v>0</v>
      </c>
      <c r="I64" s="41"/>
    </row>
    <row r="65" spans="2:9" ht="15" customHeight="1" x14ac:dyDescent="0.25">
      <c r="B65" s="224"/>
      <c r="C65" s="140" t="s">
        <v>48</v>
      </c>
      <c r="D65" s="82">
        <v>0.08</v>
      </c>
      <c r="E65" s="82">
        <v>0.48</v>
      </c>
      <c r="F65" s="82">
        <v>0.36</v>
      </c>
      <c r="G65" s="82">
        <v>0.08</v>
      </c>
      <c r="H65" s="83">
        <v>0</v>
      </c>
      <c r="I65" s="41"/>
    </row>
    <row r="66" spans="2:9" x14ac:dyDescent="0.25">
      <c r="B66" s="224"/>
      <c r="C66" s="140" t="s">
        <v>49</v>
      </c>
      <c r="D66" s="64">
        <v>8.3333333333333329E-2</v>
      </c>
      <c r="E66" s="64">
        <v>0.58333333333333337</v>
      </c>
      <c r="F66" s="64">
        <v>0.33333333333333331</v>
      </c>
      <c r="G66" s="64">
        <v>0</v>
      </c>
      <c r="H66" s="65">
        <v>0</v>
      </c>
      <c r="I66" s="41"/>
    </row>
    <row r="67" spans="2:9" x14ac:dyDescent="0.25">
      <c r="B67" s="224"/>
      <c r="C67" s="140" t="s">
        <v>119</v>
      </c>
      <c r="D67" s="64">
        <v>0.2</v>
      </c>
      <c r="E67" s="64">
        <v>0.4</v>
      </c>
      <c r="F67" s="64">
        <v>0.4</v>
      </c>
      <c r="G67" s="64">
        <v>0</v>
      </c>
      <c r="H67" s="65">
        <v>0</v>
      </c>
      <c r="I67" s="41"/>
    </row>
    <row r="68" spans="2:9" ht="15" customHeight="1" x14ac:dyDescent="0.25">
      <c r="B68" s="224"/>
      <c r="C68" s="140" t="s">
        <v>50</v>
      </c>
      <c r="D68" s="64">
        <v>0</v>
      </c>
      <c r="E68" s="64">
        <v>0.375</v>
      </c>
      <c r="F68" s="64">
        <v>0.5</v>
      </c>
      <c r="G68" s="64">
        <v>0.125</v>
      </c>
      <c r="H68" s="65">
        <v>0</v>
      </c>
      <c r="I68" s="41"/>
    </row>
    <row r="69" spans="2:9" x14ac:dyDescent="0.25">
      <c r="B69" s="224"/>
      <c r="C69" s="140" t="s">
        <v>194</v>
      </c>
      <c r="D69" s="64">
        <v>0.2</v>
      </c>
      <c r="E69" s="64">
        <v>0.2</v>
      </c>
      <c r="F69" s="64">
        <v>0.6</v>
      </c>
      <c r="G69" s="64">
        <v>0</v>
      </c>
      <c r="H69" s="65">
        <v>0</v>
      </c>
      <c r="I69" s="41"/>
    </row>
    <row r="70" spans="2:9" x14ac:dyDescent="0.25">
      <c r="B70" s="224"/>
      <c r="C70" s="140" t="s">
        <v>51</v>
      </c>
      <c r="D70" s="64">
        <v>3.5714285714285712E-2</v>
      </c>
      <c r="E70" s="64">
        <v>0.25</v>
      </c>
      <c r="F70" s="64">
        <v>0.5357142857142857</v>
      </c>
      <c r="G70" s="64">
        <v>0.14285714285714285</v>
      </c>
      <c r="H70" s="65">
        <v>3.5714285714285712E-2</v>
      </c>
      <c r="I70" s="41"/>
    </row>
    <row r="71" spans="2:9" ht="15.75" customHeight="1" x14ac:dyDescent="0.25">
      <c r="B71" s="224"/>
      <c r="C71" s="140" t="s">
        <v>52</v>
      </c>
      <c r="D71" s="64">
        <v>0.16129032258064516</v>
      </c>
      <c r="E71" s="64">
        <v>0.35483870967741937</v>
      </c>
      <c r="F71" s="64">
        <v>0.38709677419354838</v>
      </c>
      <c r="G71" s="64">
        <v>9.6774193548387094E-2</v>
      </c>
      <c r="H71" s="65">
        <v>0</v>
      </c>
      <c r="I71" s="41"/>
    </row>
    <row r="72" spans="2:9" ht="15" customHeight="1" thickBot="1" x14ac:dyDescent="0.3">
      <c r="B72" s="225"/>
      <c r="C72" s="142" t="s">
        <v>540</v>
      </c>
      <c r="D72" s="160">
        <v>0</v>
      </c>
      <c r="E72" s="160">
        <v>0</v>
      </c>
      <c r="F72" s="160">
        <v>0</v>
      </c>
      <c r="G72" s="160">
        <v>0.375</v>
      </c>
      <c r="H72" s="118">
        <v>0.625</v>
      </c>
      <c r="I72" s="41"/>
    </row>
    <row r="73" spans="2:9" s="132" customFormat="1" ht="15" customHeight="1" x14ac:dyDescent="0.25">
      <c r="B73" s="220" t="s">
        <v>53</v>
      </c>
      <c r="C73" s="94" t="s">
        <v>54</v>
      </c>
      <c r="D73" s="68">
        <v>0.1875</v>
      </c>
      <c r="E73" s="68">
        <v>0.8125</v>
      </c>
      <c r="F73" s="68">
        <v>0</v>
      </c>
      <c r="G73" s="68">
        <v>0</v>
      </c>
      <c r="H73" s="69">
        <v>0</v>
      </c>
      <c r="I73" s="137"/>
    </row>
    <row r="74" spans="2:9" ht="15" customHeight="1" x14ac:dyDescent="0.25">
      <c r="B74" s="221"/>
      <c r="C74" s="93" t="s">
        <v>508</v>
      </c>
      <c r="D74" s="70">
        <v>0.16666666666666666</v>
      </c>
      <c r="E74" s="70">
        <v>0.5</v>
      </c>
      <c r="F74" s="70">
        <v>0.16666666666666666</v>
      </c>
      <c r="G74" s="70">
        <v>0.16666666666666666</v>
      </c>
      <c r="H74" s="71">
        <v>0</v>
      </c>
      <c r="I74" s="41"/>
    </row>
    <row r="75" spans="2:9" s="132" customFormat="1" ht="15" customHeight="1" x14ac:dyDescent="0.25">
      <c r="B75" s="221"/>
      <c r="C75" s="93" t="s">
        <v>136</v>
      </c>
      <c r="D75" s="70">
        <v>0.45454545454545453</v>
      </c>
      <c r="E75" s="70">
        <v>0.36363636363636365</v>
      </c>
      <c r="F75" s="70">
        <v>0.18181818181818182</v>
      </c>
      <c r="G75" s="70">
        <v>0</v>
      </c>
      <c r="H75" s="71">
        <v>0</v>
      </c>
      <c r="I75" s="137"/>
    </row>
    <row r="76" spans="2:9" x14ac:dyDescent="0.25">
      <c r="B76" s="221"/>
      <c r="C76" s="93" t="s">
        <v>541</v>
      </c>
      <c r="D76" s="70">
        <v>0.33333333333333331</v>
      </c>
      <c r="E76" s="70">
        <v>0.33333333333333331</v>
      </c>
      <c r="F76" s="70">
        <v>0.33333333333333331</v>
      </c>
      <c r="G76" s="70">
        <v>0</v>
      </c>
      <c r="H76" s="71">
        <v>0</v>
      </c>
      <c r="I76" s="41"/>
    </row>
    <row r="77" spans="2:9" x14ac:dyDescent="0.25">
      <c r="B77" s="221"/>
      <c r="C77" s="93" t="s">
        <v>542</v>
      </c>
      <c r="D77" s="70">
        <v>0.1</v>
      </c>
      <c r="E77" s="70">
        <v>0.8</v>
      </c>
      <c r="F77" s="70">
        <v>0</v>
      </c>
      <c r="G77" s="70">
        <v>0.1</v>
      </c>
      <c r="H77" s="71">
        <v>0</v>
      </c>
      <c r="I77" s="41"/>
    </row>
    <row r="78" spans="2:9" s="119" customFormat="1" x14ac:dyDescent="0.25">
      <c r="B78" s="221"/>
      <c r="C78" s="93" t="s">
        <v>246</v>
      </c>
      <c r="D78" s="70">
        <v>0.5</v>
      </c>
      <c r="E78" s="70">
        <v>0.33333333333333331</v>
      </c>
      <c r="F78" s="70">
        <v>0.16666666666666666</v>
      </c>
      <c r="G78" s="70">
        <v>0</v>
      </c>
      <c r="H78" s="71">
        <v>0</v>
      </c>
    </row>
    <row r="79" spans="2:9" x14ac:dyDescent="0.25">
      <c r="B79" s="221"/>
      <c r="C79" s="93" t="s">
        <v>543</v>
      </c>
      <c r="D79" s="70">
        <v>0.16666666666666666</v>
      </c>
      <c r="E79" s="70">
        <v>0.66666666666666663</v>
      </c>
      <c r="F79" s="70">
        <v>0</v>
      </c>
      <c r="G79" s="70">
        <v>0.16666666666666666</v>
      </c>
      <c r="H79" s="71">
        <v>0</v>
      </c>
    </row>
    <row r="80" spans="2:9" ht="15" customHeight="1" x14ac:dyDescent="0.25">
      <c r="B80" s="221"/>
      <c r="C80" s="93" t="s">
        <v>544</v>
      </c>
      <c r="D80" s="70">
        <v>0.4</v>
      </c>
      <c r="E80" s="70">
        <v>0.2</v>
      </c>
      <c r="F80" s="70">
        <v>0</v>
      </c>
      <c r="G80" s="70">
        <v>0.4</v>
      </c>
      <c r="H80" s="71">
        <v>0</v>
      </c>
    </row>
    <row r="81" spans="2:8" x14ac:dyDescent="0.25">
      <c r="B81" s="221"/>
      <c r="C81" s="93" t="s">
        <v>55</v>
      </c>
      <c r="D81" s="70">
        <v>7.1428571428571425E-2</v>
      </c>
      <c r="E81" s="70">
        <v>0.7857142857142857</v>
      </c>
      <c r="F81" s="70">
        <v>7.1428571428571425E-2</v>
      </c>
      <c r="G81" s="70">
        <v>7.1428571428571425E-2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0.42857142857142855</v>
      </c>
      <c r="E82" s="72">
        <v>0.2857142857142857</v>
      </c>
      <c r="F82" s="72">
        <v>0.14285714285714285</v>
      </c>
      <c r="G82" s="72">
        <v>0</v>
      </c>
      <c r="H82" s="73">
        <v>0.14285714285714285</v>
      </c>
    </row>
    <row r="83" spans="2:8" x14ac:dyDescent="0.25">
      <c r="B83" s="58" t="s">
        <v>152</v>
      </c>
    </row>
    <row r="84" spans="2:8" x14ac:dyDescent="0.25">
      <c r="B84" s="54" t="s">
        <v>193</v>
      </c>
    </row>
    <row r="108" spans="3:7" x14ac:dyDescent="0.25">
      <c r="C108" s="57"/>
      <c r="D108" s="57"/>
      <c r="E108" s="57"/>
      <c r="F108" s="57"/>
      <c r="G108" s="57"/>
    </row>
    <row r="110" spans="3:7" x14ac:dyDescent="0.25">
      <c r="C110" s="57"/>
      <c r="D110" s="57"/>
      <c r="E110" s="57"/>
      <c r="F110" s="57"/>
      <c r="G110" s="57"/>
    </row>
    <row r="112" spans="3:7" x14ac:dyDescent="0.25">
      <c r="C112" s="57"/>
      <c r="D112" s="57"/>
      <c r="E112" s="57"/>
      <c r="F112" s="57"/>
      <c r="G112" s="57"/>
    </row>
    <row r="114" spans="3:7" x14ac:dyDescent="0.25">
      <c r="C114" s="57"/>
      <c r="D114" s="57"/>
      <c r="E114" s="57"/>
      <c r="F114" s="57"/>
      <c r="G114" s="57"/>
    </row>
    <row r="116" spans="3:7" x14ac:dyDescent="0.25">
      <c r="C116" s="57"/>
      <c r="D116" s="57"/>
      <c r="E116" s="57"/>
      <c r="F116" s="57"/>
      <c r="G116" s="57"/>
    </row>
    <row r="118" spans="3:7" x14ac:dyDescent="0.25">
      <c r="C118" s="57"/>
      <c r="D118" s="57"/>
      <c r="E118" s="57"/>
      <c r="F118" s="57"/>
      <c r="G118" s="57"/>
    </row>
    <row r="120" spans="3:7" x14ac:dyDescent="0.25">
      <c r="C120" s="57"/>
      <c r="D120" s="57"/>
      <c r="E120" s="57"/>
      <c r="F120" s="57"/>
      <c r="G120" s="57"/>
    </row>
    <row r="122" spans="3:7" x14ac:dyDescent="0.25">
      <c r="C122" s="57"/>
      <c r="D122" s="57"/>
      <c r="E122" s="57"/>
      <c r="F122" s="57"/>
      <c r="G122" s="57"/>
    </row>
    <row r="124" spans="3:7" x14ac:dyDescent="0.25">
      <c r="C124" s="57"/>
      <c r="D124" s="57"/>
      <c r="E124" s="57"/>
      <c r="F124" s="57"/>
      <c r="G124" s="57"/>
    </row>
    <row r="126" spans="3:7" x14ac:dyDescent="0.25">
      <c r="C126" s="57"/>
      <c r="D126" s="57"/>
      <c r="E126" s="57"/>
      <c r="F126" s="57"/>
      <c r="G126" s="57"/>
    </row>
    <row r="128" spans="3:7" x14ac:dyDescent="0.25">
      <c r="C128" s="57"/>
      <c r="D128" s="57"/>
      <c r="E128" s="57"/>
      <c r="F128" s="57"/>
      <c r="G128" s="57"/>
    </row>
    <row r="130" spans="3:7" x14ac:dyDescent="0.25">
      <c r="C130" s="57"/>
      <c r="D130" s="57"/>
      <c r="E130" s="57"/>
      <c r="F130" s="57"/>
      <c r="G130" s="57"/>
    </row>
    <row r="132" spans="3:7" x14ac:dyDescent="0.25">
      <c r="C132" s="57"/>
      <c r="D132" s="57"/>
      <c r="E132" s="57"/>
      <c r="F132" s="57"/>
      <c r="G132" s="57"/>
    </row>
    <row r="134" spans="3:7" x14ac:dyDescent="0.25">
      <c r="C134" s="57"/>
      <c r="D134" s="57"/>
      <c r="E134" s="57"/>
      <c r="F134" s="57"/>
      <c r="G134" s="57"/>
    </row>
    <row r="136" spans="3:7" x14ac:dyDescent="0.25">
      <c r="C136" s="57"/>
      <c r="D136" s="57"/>
      <c r="E136" s="57"/>
      <c r="F136" s="57"/>
      <c r="G136" s="57"/>
    </row>
    <row r="138" spans="3:7" x14ac:dyDescent="0.25">
      <c r="C138" s="57"/>
      <c r="D138" s="57"/>
      <c r="E138" s="57"/>
      <c r="F138" s="57"/>
      <c r="G138" s="57"/>
    </row>
    <row r="140" spans="3:7" x14ac:dyDescent="0.25">
      <c r="C140" s="57"/>
      <c r="D140" s="57"/>
      <c r="E140" s="57"/>
      <c r="F140" s="57"/>
      <c r="G140" s="57"/>
    </row>
    <row r="142" spans="3:7" x14ac:dyDescent="0.25">
      <c r="C142" s="57"/>
      <c r="D142" s="57"/>
      <c r="E142" s="57"/>
      <c r="F142" s="57"/>
      <c r="G142" s="57"/>
    </row>
    <row r="144" spans="3:7" x14ac:dyDescent="0.25">
      <c r="C144" s="57"/>
      <c r="D144" s="57"/>
      <c r="E144" s="57"/>
      <c r="F144" s="57"/>
      <c r="G144" s="57"/>
    </row>
    <row r="146" spans="3:8" x14ac:dyDescent="0.25">
      <c r="C146" s="57"/>
      <c r="D146" s="57"/>
      <c r="E146" s="57"/>
      <c r="F146" s="57"/>
      <c r="G146" s="57"/>
    </row>
    <row r="148" spans="3:8" x14ac:dyDescent="0.25">
      <c r="C148" s="57"/>
      <c r="D148" s="57"/>
      <c r="E148" s="57"/>
      <c r="F148" s="57"/>
      <c r="G148" s="57"/>
    </row>
    <row r="150" spans="3:8" x14ac:dyDescent="0.25">
      <c r="C150" s="57"/>
      <c r="D150" s="57"/>
      <c r="E150" s="57"/>
      <c r="F150" s="57"/>
      <c r="G150" s="57"/>
    </row>
    <row r="152" spans="3:8" x14ac:dyDescent="0.25">
      <c r="C152" s="57"/>
      <c r="D152" s="57"/>
      <c r="E152" s="57"/>
      <c r="F152" s="57"/>
      <c r="G152" s="57"/>
    </row>
    <row r="154" spans="3:8" x14ac:dyDescent="0.25">
      <c r="C154" s="57"/>
      <c r="D154" s="57"/>
      <c r="E154" s="57"/>
      <c r="F154" s="57"/>
      <c r="G154" s="57"/>
    </row>
    <row r="156" spans="3:8" x14ac:dyDescent="0.25">
      <c r="C156" s="57"/>
      <c r="D156" s="57"/>
      <c r="E156" s="57"/>
      <c r="F156" s="57"/>
      <c r="G156" s="57"/>
    </row>
    <row r="158" spans="3:8" x14ac:dyDescent="0.25">
      <c r="D158" s="57"/>
      <c r="E158" s="57"/>
      <c r="F158" s="57"/>
      <c r="G158" s="57"/>
      <c r="H158" s="57"/>
    </row>
    <row r="160" spans="3:8" x14ac:dyDescent="0.25">
      <c r="D160" s="57"/>
      <c r="E160" s="57"/>
      <c r="F160" s="57"/>
      <c r="G160" s="57"/>
      <c r="H160" s="57"/>
    </row>
    <row r="162" spans="4:8" x14ac:dyDescent="0.25">
      <c r="D162" s="57"/>
      <c r="E162" s="57"/>
      <c r="F162" s="57"/>
      <c r="G162" s="57"/>
      <c r="H162" s="57"/>
    </row>
    <row r="164" spans="4:8" x14ac:dyDescent="0.25">
      <c r="D164" s="57"/>
      <c r="E164" s="57"/>
      <c r="F164" s="57"/>
      <c r="G164" s="57"/>
      <c r="H164" s="57"/>
    </row>
    <row r="166" spans="4:8" x14ac:dyDescent="0.25">
      <c r="D166" s="57"/>
      <c r="E166" s="57"/>
      <c r="F166" s="57"/>
      <c r="G166" s="57"/>
      <c r="H166" s="57"/>
    </row>
    <row r="168" spans="4:8" x14ac:dyDescent="0.25">
      <c r="D168" s="57"/>
      <c r="E168" s="57"/>
      <c r="F168" s="57"/>
      <c r="G168" s="57"/>
      <c r="H168" s="57"/>
    </row>
    <row r="170" spans="4:8" x14ac:dyDescent="0.25">
      <c r="D170" s="57"/>
      <c r="E170" s="57"/>
      <c r="F170" s="57"/>
      <c r="G170" s="57"/>
      <c r="H170" s="57"/>
    </row>
    <row r="172" spans="4:8" x14ac:dyDescent="0.25">
      <c r="D172" s="57"/>
      <c r="E172" s="57"/>
      <c r="F172" s="57"/>
      <c r="G172" s="57"/>
      <c r="H172" s="57"/>
    </row>
    <row r="174" spans="4:8" x14ac:dyDescent="0.25">
      <c r="D174" s="57"/>
      <c r="E174" s="57"/>
      <c r="F174" s="57"/>
      <c r="G174" s="57"/>
      <c r="H174" s="57"/>
    </row>
    <row r="176" spans="4:8" x14ac:dyDescent="0.25">
      <c r="D176" s="57"/>
      <c r="E176" s="57"/>
      <c r="F176" s="57"/>
      <c r="G176" s="57"/>
      <c r="H176" s="57"/>
    </row>
    <row r="178" spans="4:8" x14ac:dyDescent="0.25">
      <c r="D178" s="57"/>
      <c r="E178" s="57"/>
      <c r="F178" s="57"/>
      <c r="G178" s="57"/>
      <c r="H178" s="57"/>
    </row>
    <row r="180" spans="4:8" x14ac:dyDescent="0.25">
      <c r="D180" s="57"/>
      <c r="E180" s="57"/>
      <c r="F180" s="57"/>
      <c r="G180" s="57"/>
      <c r="H180" s="57"/>
    </row>
    <row r="182" spans="4:8" x14ac:dyDescent="0.25">
      <c r="D182" s="57"/>
      <c r="E182" s="57"/>
      <c r="F182" s="57"/>
      <c r="G182" s="57"/>
      <c r="H182" s="57"/>
    </row>
    <row r="184" spans="4:8" x14ac:dyDescent="0.25">
      <c r="D184" s="57"/>
      <c r="E184" s="57"/>
      <c r="F184" s="57"/>
      <c r="G184" s="57"/>
      <c r="H184" s="57"/>
    </row>
    <row r="186" spans="4:8" x14ac:dyDescent="0.25">
      <c r="D186" s="57"/>
      <c r="E186" s="57"/>
      <c r="F186" s="57"/>
      <c r="G186" s="57"/>
      <c r="H186" s="57"/>
    </row>
    <row r="188" spans="4:8" x14ac:dyDescent="0.25">
      <c r="D188" s="57"/>
      <c r="E188" s="57"/>
      <c r="F188" s="57"/>
      <c r="G188" s="57"/>
      <c r="H188" s="57"/>
    </row>
    <row r="190" spans="4:8" x14ac:dyDescent="0.25">
      <c r="D190" s="57"/>
      <c r="E190" s="57"/>
      <c r="F190" s="57"/>
      <c r="G190" s="57"/>
      <c r="H190" s="57"/>
    </row>
    <row r="192" spans="4:8" x14ac:dyDescent="0.25">
      <c r="D192" s="57"/>
      <c r="E192" s="57"/>
      <c r="F192" s="57"/>
      <c r="G192" s="57"/>
      <c r="H192" s="57"/>
    </row>
    <row r="194" spans="4:8" x14ac:dyDescent="0.25">
      <c r="D194" s="57"/>
      <c r="E194" s="57"/>
      <c r="F194" s="57"/>
      <c r="G194" s="57"/>
      <c r="H194" s="57"/>
    </row>
    <row r="196" spans="4:8" x14ac:dyDescent="0.25">
      <c r="D196" s="57"/>
      <c r="E196" s="57"/>
      <c r="F196" s="57"/>
      <c r="G196" s="57"/>
      <c r="H196" s="57"/>
    </row>
    <row r="198" spans="4:8" x14ac:dyDescent="0.25">
      <c r="D198" s="57"/>
      <c r="E198" s="57"/>
      <c r="F198" s="57"/>
      <c r="G198" s="57"/>
      <c r="H198" s="57"/>
    </row>
    <row r="200" spans="4:8" x14ac:dyDescent="0.25">
      <c r="D200" s="57"/>
      <c r="E200" s="57"/>
      <c r="F200" s="57"/>
      <c r="G200" s="57"/>
      <c r="H200" s="57"/>
    </row>
    <row r="202" spans="4:8" x14ac:dyDescent="0.25">
      <c r="D202" s="57"/>
      <c r="E202" s="57"/>
      <c r="F202" s="57"/>
      <c r="G202" s="57"/>
      <c r="H202" s="57"/>
    </row>
    <row r="204" spans="4:8" x14ac:dyDescent="0.25">
      <c r="D204" s="57"/>
      <c r="E204" s="57"/>
      <c r="F204" s="57"/>
      <c r="G204" s="57"/>
      <c r="H204" s="57"/>
    </row>
    <row r="206" spans="4:8" x14ac:dyDescent="0.25">
      <c r="D206" s="57"/>
      <c r="E206" s="57"/>
      <c r="F206" s="57"/>
      <c r="G206" s="57"/>
      <c r="H206" s="57"/>
    </row>
    <row r="208" spans="4:8" x14ac:dyDescent="0.25">
      <c r="D208" s="57"/>
      <c r="E208" s="57"/>
      <c r="F208" s="57"/>
      <c r="G208" s="57"/>
      <c r="H208" s="57"/>
    </row>
    <row r="210" spans="4:8" x14ac:dyDescent="0.25">
      <c r="D210" s="57"/>
      <c r="E210" s="57"/>
      <c r="F210" s="57"/>
      <c r="G210" s="57"/>
      <c r="H210" s="57"/>
    </row>
    <row r="212" spans="4:8" x14ac:dyDescent="0.25">
      <c r="D212" s="57"/>
      <c r="E212" s="57"/>
      <c r="F212" s="57"/>
      <c r="G212" s="57"/>
      <c r="H212" s="57"/>
    </row>
    <row r="214" spans="4:8" x14ac:dyDescent="0.25">
      <c r="D214" s="57"/>
      <c r="E214" s="57"/>
      <c r="F214" s="57"/>
      <c r="G214" s="57"/>
      <c r="H214" s="57"/>
    </row>
  </sheetData>
  <mergeCells count="14">
    <mergeCell ref="B38:B40"/>
    <mergeCell ref="B41:B53"/>
    <mergeCell ref="B54:B62"/>
    <mergeCell ref="B63:B72"/>
    <mergeCell ref="B73:B82"/>
    <mergeCell ref="B6:B17"/>
    <mergeCell ref="B18:B30"/>
    <mergeCell ref="B31:B37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B6" sqref="B6:H82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9" ht="30" customHeight="1" thickBot="1" x14ac:dyDescent="0.3">
      <c r="A1" s="80" t="s">
        <v>210</v>
      </c>
      <c r="C1" s="242" t="s">
        <v>190</v>
      </c>
      <c r="D1" s="242"/>
      <c r="E1" s="242"/>
      <c r="F1" s="242"/>
      <c r="G1" s="242"/>
      <c r="H1" s="242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0.5</v>
      </c>
      <c r="E6" s="62">
        <v>0.375</v>
      </c>
      <c r="F6" s="62">
        <v>6.25E-2</v>
      </c>
      <c r="G6" s="62">
        <v>6.25E-2</v>
      </c>
      <c r="H6" s="63">
        <v>0</v>
      </c>
      <c r="I6" s="41"/>
    </row>
    <row r="7" spans="1:9" x14ac:dyDescent="0.25">
      <c r="B7" s="224"/>
      <c r="C7" s="141" t="s">
        <v>15</v>
      </c>
      <c r="D7" s="64">
        <v>0.59649122807017541</v>
      </c>
      <c r="E7" s="64">
        <v>0.36842105263157893</v>
      </c>
      <c r="F7" s="64">
        <v>3.5087719298245612E-2</v>
      </c>
      <c r="G7" s="64">
        <v>0</v>
      </c>
      <c r="H7" s="65">
        <v>0</v>
      </c>
      <c r="I7" s="41"/>
    </row>
    <row r="8" spans="1:9" x14ac:dyDescent="0.25">
      <c r="B8" s="224"/>
      <c r="C8" s="141" t="s">
        <v>16</v>
      </c>
      <c r="D8" s="64">
        <v>0.25</v>
      </c>
      <c r="E8" s="64">
        <v>0.4642857142857143</v>
      </c>
      <c r="F8" s="64">
        <v>0.14285714285714285</v>
      </c>
      <c r="G8" s="64">
        <v>7.1428571428571425E-2</v>
      </c>
      <c r="H8" s="65">
        <v>7.1428571428571425E-2</v>
      </c>
      <c r="I8" s="41"/>
    </row>
    <row r="9" spans="1:9" x14ac:dyDescent="0.25">
      <c r="B9" s="224"/>
      <c r="C9" s="141" t="s">
        <v>529</v>
      </c>
      <c r="D9" s="64">
        <v>0.45</v>
      </c>
      <c r="E9" s="64">
        <v>0.4</v>
      </c>
      <c r="F9" s="64">
        <v>0.15</v>
      </c>
      <c r="G9" s="64">
        <v>0</v>
      </c>
      <c r="H9" s="65">
        <v>0</v>
      </c>
      <c r="I9" s="41"/>
    </row>
    <row r="10" spans="1:9" x14ac:dyDescent="0.25">
      <c r="B10" s="224"/>
      <c r="C10" s="141" t="s">
        <v>17</v>
      </c>
      <c r="D10" s="64">
        <v>0.58333333333333337</v>
      </c>
      <c r="E10" s="64">
        <v>0.41666666666666669</v>
      </c>
      <c r="F10" s="64">
        <v>0</v>
      </c>
      <c r="G10" s="64">
        <v>0</v>
      </c>
      <c r="H10" s="65">
        <v>0</v>
      </c>
      <c r="I10" s="41"/>
    </row>
    <row r="11" spans="1:9" x14ac:dyDescent="0.25">
      <c r="B11" s="224"/>
      <c r="C11" s="141" t="s">
        <v>18</v>
      </c>
      <c r="D11" s="64">
        <v>0.28000000000000003</v>
      </c>
      <c r="E11" s="64">
        <v>0.44</v>
      </c>
      <c r="F11" s="64">
        <v>0.28000000000000003</v>
      </c>
      <c r="G11" s="64">
        <v>0</v>
      </c>
      <c r="H11" s="65">
        <v>0</v>
      </c>
      <c r="I11" s="41"/>
    </row>
    <row r="12" spans="1:9" x14ac:dyDescent="0.25">
      <c r="B12" s="224"/>
      <c r="C12" s="141" t="s">
        <v>530</v>
      </c>
      <c r="D12" s="64">
        <v>0.38095238095238093</v>
      </c>
      <c r="E12" s="64">
        <v>0.5714285714285714</v>
      </c>
      <c r="F12" s="64">
        <v>4.7619047619047616E-2</v>
      </c>
      <c r="G12" s="64">
        <v>0</v>
      </c>
      <c r="H12" s="65">
        <v>0</v>
      </c>
      <c r="I12" s="41"/>
    </row>
    <row r="13" spans="1:9" x14ac:dyDescent="0.25">
      <c r="B13" s="224"/>
      <c r="C13" s="141" t="s">
        <v>19</v>
      </c>
      <c r="D13" s="64">
        <v>0.16</v>
      </c>
      <c r="E13" s="64">
        <v>0.4</v>
      </c>
      <c r="F13" s="64">
        <v>0.44</v>
      </c>
      <c r="G13" s="64">
        <v>0</v>
      </c>
      <c r="H13" s="65">
        <v>0</v>
      </c>
      <c r="I13" s="41"/>
    </row>
    <row r="14" spans="1:9" x14ac:dyDescent="0.25">
      <c r="B14" s="224"/>
      <c r="C14" s="141" t="s">
        <v>20</v>
      </c>
      <c r="D14" s="64">
        <v>0.44230769230769229</v>
      </c>
      <c r="E14" s="64">
        <v>0.53846153846153844</v>
      </c>
      <c r="F14" s="64">
        <v>1.9230769230769232E-2</v>
      </c>
      <c r="G14" s="64">
        <v>0</v>
      </c>
      <c r="H14" s="65">
        <v>0</v>
      </c>
      <c r="I14" s="41"/>
    </row>
    <row r="15" spans="1:9" x14ac:dyDescent="0.25">
      <c r="B15" s="224"/>
      <c r="C15" s="141" t="s">
        <v>21</v>
      </c>
      <c r="D15" s="64">
        <v>0.65909090909090906</v>
      </c>
      <c r="E15" s="64">
        <v>0.25</v>
      </c>
      <c r="F15" s="64">
        <v>9.0909090909090912E-2</v>
      </c>
      <c r="G15" s="64">
        <v>0</v>
      </c>
      <c r="H15" s="65">
        <v>0</v>
      </c>
      <c r="I15" s="41"/>
    </row>
    <row r="16" spans="1:9" x14ac:dyDescent="0.25">
      <c r="B16" s="224"/>
      <c r="C16" s="141" t="s">
        <v>22</v>
      </c>
      <c r="D16" s="64">
        <v>0.66666666666666663</v>
      </c>
      <c r="E16" s="64">
        <v>0.3</v>
      </c>
      <c r="F16" s="64">
        <v>3.3333333333333333E-2</v>
      </c>
      <c r="G16" s="64">
        <v>0</v>
      </c>
      <c r="H16" s="65">
        <v>0</v>
      </c>
      <c r="I16" s="41"/>
    </row>
    <row r="17" spans="2:9" ht="15.75" thickBot="1" x14ac:dyDescent="0.3">
      <c r="B17" s="225"/>
      <c r="C17" s="146" t="s">
        <v>23</v>
      </c>
      <c r="D17" s="66">
        <v>0.57894736842105265</v>
      </c>
      <c r="E17" s="66">
        <v>0.31578947368421051</v>
      </c>
      <c r="F17" s="66">
        <v>0.10526315789473684</v>
      </c>
      <c r="G17" s="66">
        <v>0</v>
      </c>
      <c r="H17" s="67">
        <v>0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0.51724137931034486</v>
      </c>
      <c r="E18" s="68">
        <v>0.41379310344827586</v>
      </c>
      <c r="F18" s="68">
        <v>6.8965517241379309E-2</v>
      </c>
      <c r="G18" s="68">
        <v>0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0.44</v>
      </c>
      <c r="E19" s="70">
        <v>0.36</v>
      </c>
      <c r="F19" s="70">
        <v>0.16</v>
      </c>
      <c r="G19" s="70">
        <v>0.04</v>
      </c>
      <c r="H19" s="71">
        <v>0</v>
      </c>
      <c r="I19" s="41"/>
    </row>
    <row r="20" spans="2:9" x14ac:dyDescent="0.25">
      <c r="B20" s="221"/>
      <c r="C20" s="60" t="s">
        <v>531</v>
      </c>
      <c r="D20" s="70">
        <v>0.21428571428571427</v>
      </c>
      <c r="E20" s="70">
        <v>0.5</v>
      </c>
      <c r="F20" s="70">
        <v>0.21428571428571427</v>
      </c>
      <c r="G20" s="70">
        <v>7.1428571428571425E-2</v>
      </c>
      <c r="H20" s="71">
        <v>0</v>
      </c>
      <c r="I20" s="41"/>
    </row>
    <row r="21" spans="2:9" x14ac:dyDescent="0.25">
      <c r="B21" s="221"/>
      <c r="C21" s="60" t="s">
        <v>27</v>
      </c>
      <c r="D21" s="70">
        <v>0.33333333333333331</v>
      </c>
      <c r="E21" s="70">
        <v>0.46666666666666667</v>
      </c>
      <c r="F21" s="70">
        <v>0.2</v>
      </c>
      <c r="G21" s="70">
        <v>0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0.46153846153846156</v>
      </c>
      <c r="E22" s="70">
        <v>0.30769230769230771</v>
      </c>
      <c r="F22" s="70">
        <v>0.23076923076923078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0.2</v>
      </c>
      <c r="E23" s="70">
        <v>0.8</v>
      </c>
      <c r="F23" s="70">
        <v>0</v>
      </c>
      <c r="G23" s="70">
        <v>0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0.4</v>
      </c>
      <c r="E24" s="70">
        <v>0.4</v>
      </c>
      <c r="F24" s="70">
        <v>0.2</v>
      </c>
      <c r="G24" s="70">
        <v>0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0.26666666666666666</v>
      </c>
      <c r="E25" s="70">
        <v>0.4</v>
      </c>
      <c r="F25" s="70">
        <v>0.33333333333333331</v>
      </c>
      <c r="G25" s="70">
        <v>0</v>
      </c>
      <c r="H25" s="71">
        <v>0</v>
      </c>
      <c r="I25" s="41"/>
    </row>
    <row r="26" spans="2:9" x14ac:dyDescent="0.25">
      <c r="B26" s="221"/>
      <c r="C26" s="60" t="s">
        <v>30</v>
      </c>
      <c r="D26" s="70">
        <v>0.37254901960784315</v>
      </c>
      <c r="E26" s="70">
        <v>0.39215686274509803</v>
      </c>
      <c r="F26" s="70">
        <v>0.15686274509803921</v>
      </c>
      <c r="G26" s="70">
        <v>7.8431372549019607E-2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0.375</v>
      </c>
      <c r="E27" s="70">
        <v>0.5</v>
      </c>
      <c r="F27" s="70">
        <v>0.125</v>
      </c>
      <c r="G27" s="70">
        <v>0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0.38461538461538464</v>
      </c>
      <c r="E28" s="70">
        <v>0.30769230769230771</v>
      </c>
      <c r="F28" s="70">
        <v>0.30769230769230771</v>
      </c>
      <c r="G28" s="70">
        <v>0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0.125</v>
      </c>
      <c r="E29" s="70">
        <v>0.375</v>
      </c>
      <c r="F29" s="70">
        <v>0.5</v>
      </c>
      <c r="G29" s="70">
        <v>0</v>
      </c>
      <c r="H29" s="71">
        <v>0</v>
      </c>
      <c r="I29" s="41"/>
    </row>
    <row r="30" spans="2:9" ht="15" customHeight="1" thickBot="1" x14ac:dyDescent="0.3">
      <c r="B30" s="222"/>
      <c r="C30" s="61" t="s">
        <v>441</v>
      </c>
      <c r="D30" s="72">
        <v>0.5</v>
      </c>
      <c r="E30" s="72">
        <v>0.4</v>
      </c>
      <c r="F30" s="72">
        <v>0.1</v>
      </c>
      <c r="G30" s="72">
        <v>0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0.59459459459459463</v>
      </c>
      <c r="E31" s="64">
        <v>0.3783783783783784</v>
      </c>
      <c r="F31" s="64">
        <v>2.7027027027027029E-2</v>
      </c>
      <c r="G31" s="64">
        <v>0</v>
      </c>
      <c r="H31" s="65">
        <v>0</v>
      </c>
      <c r="I31" s="41"/>
    </row>
    <row r="32" spans="2:9" x14ac:dyDescent="0.25">
      <c r="B32" s="224"/>
      <c r="C32" s="141" t="s">
        <v>34</v>
      </c>
      <c r="D32" s="64">
        <v>0.58823529411764708</v>
      </c>
      <c r="E32" s="64">
        <v>0.41176470588235292</v>
      </c>
      <c r="F32" s="64">
        <v>0</v>
      </c>
      <c r="G32" s="64">
        <v>0</v>
      </c>
      <c r="H32" s="65">
        <v>0</v>
      </c>
      <c r="I32" s="41"/>
    </row>
    <row r="33" spans="2:9" x14ac:dyDescent="0.25">
      <c r="B33" s="224"/>
      <c r="C33" s="141" t="s">
        <v>35</v>
      </c>
      <c r="D33" s="64">
        <v>0.48148148148148145</v>
      </c>
      <c r="E33" s="64">
        <v>0.51851851851851849</v>
      </c>
      <c r="F33" s="64">
        <v>0</v>
      </c>
      <c r="G33" s="64">
        <v>0</v>
      </c>
      <c r="H33" s="65">
        <v>0</v>
      </c>
      <c r="I33" s="41"/>
    </row>
    <row r="34" spans="2:9" x14ac:dyDescent="0.25">
      <c r="B34" s="224"/>
      <c r="C34" s="141" t="s">
        <v>36</v>
      </c>
      <c r="D34" s="64">
        <v>0.8571428571428571</v>
      </c>
      <c r="E34" s="64">
        <v>7.1428571428571425E-2</v>
      </c>
      <c r="F34" s="64">
        <v>7.1428571428571425E-2</v>
      </c>
      <c r="G34" s="64">
        <v>0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0.375</v>
      </c>
      <c r="E35" s="64">
        <v>0.625</v>
      </c>
      <c r="F35" s="64">
        <v>0</v>
      </c>
      <c r="G35" s="64">
        <v>0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0.2857142857142857</v>
      </c>
      <c r="E36" s="64">
        <v>0.5</v>
      </c>
      <c r="F36" s="64">
        <v>0.21428571428571427</v>
      </c>
      <c r="G36" s="64">
        <v>0</v>
      </c>
      <c r="H36" s="65">
        <v>0</v>
      </c>
      <c r="I36" s="41"/>
    </row>
    <row r="37" spans="2:9" ht="15" customHeight="1" thickBot="1" x14ac:dyDescent="0.3">
      <c r="B37" s="225"/>
      <c r="C37" s="142" t="s">
        <v>38</v>
      </c>
      <c r="D37" s="66">
        <v>0.69696969696969702</v>
      </c>
      <c r="E37" s="66">
        <v>0.27272727272727271</v>
      </c>
      <c r="F37" s="66">
        <v>3.0303030303030304E-2</v>
      </c>
      <c r="G37" s="66">
        <v>0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</v>
      </c>
      <c r="E38" s="68">
        <v>0.25</v>
      </c>
      <c r="F38" s="68">
        <v>0.625</v>
      </c>
      <c r="G38" s="68">
        <v>0.125</v>
      </c>
      <c r="H38" s="69">
        <v>0</v>
      </c>
      <c r="I38" s="41"/>
    </row>
    <row r="39" spans="2:9" x14ac:dyDescent="0.25">
      <c r="B39" s="221"/>
      <c r="C39" s="93" t="s">
        <v>534</v>
      </c>
      <c r="D39" s="70">
        <v>0.4</v>
      </c>
      <c r="E39" s="70">
        <v>0.4</v>
      </c>
      <c r="F39" s="70">
        <v>0</v>
      </c>
      <c r="G39" s="70">
        <v>0.2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</v>
      </c>
      <c r="E40" s="72">
        <v>0.44444444444444442</v>
      </c>
      <c r="F40" s="72">
        <v>0.33333333333333331</v>
      </c>
      <c r="G40" s="72">
        <v>0.22222222222222221</v>
      </c>
      <c r="H40" s="73">
        <v>0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0.33333333333333331</v>
      </c>
      <c r="E41" s="82">
        <v>0</v>
      </c>
      <c r="F41" s="82">
        <v>0.5</v>
      </c>
      <c r="G41" s="82">
        <v>0.16666666666666666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</v>
      </c>
      <c r="E42" s="64">
        <v>0.16666666666666666</v>
      </c>
      <c r="F42" s="64">
        <v>0.5</v>
      </c>
      <c r="G42" s="64">
        <v>0.33333333333333331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</v>
      </c>
      <c r="E43" s="64">
        <v>0.22222222222222221</v>
      </c>
      <c r="F43" s="64">
        <v>0.55555555555555558</v>
      </c>
      <c r="G43" s="64">
        <v>0.1111111111111111</v>
      </c>
      <c r="H43" s="65">
        <v>0.1111111111111111</v>
      </c>
      <c r="I43" s="41"/>
    </row>
    <row r="44" spans="2:9" x14ac:dyDescent="0.25">
      <c r="B44" s="224"/>
      <c r="C44" s="145" t="s">
        <v>536</v>
      </c>
      <c r="D44" s="64">
        <v>0.1111111111111111</v>
      </c>
      <c r="E44" s="64">
        <v>0.44444444444444442</v>
      </c>
      <c r="F44" s="64">
        <v>0.33333333333333331</v>
      </c>
      <c r="G44" s="64">
        <v>0.1111111111111111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</v>
      </c>
      <c r="E45" s="64">
        <v>0.6</v>
      </c>
      <c r="F45" s="82">
        <v>0.4</v>
      </c>
      <c r="G45" s="64">
        <v>0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</v>
      </c>
      <c r="E46" s="64">
        <v>0.875</v>
      </c>
      <c r="F46" s="64">
        <v>0.125</v>
      </c>
      <c r="G46" s="64">
        <v>0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</v>
      </c>
      <c r="E47" s="64">
        <v>0.2857142857142857</v>
      </c>
      <c r="F47" s="64">
        <v>0.42857142857142855</v>
      </c>
      <c r="G47" s="64">
        <v>0.2857142857142857</v>
      </c>
      <c r="H47" s="65">
        <v>0</v>
      </c>
      <c r="I47" s="41"/>
    </row>
    <row r="48" spans="2:9" x14ac:dyDescent="0.25">
      <c r="B48" s="224"/>
      <c r="C48" s="140" t="s">
        <v>538</v>
      </c>
      <c r="D48" s="64">
        <v>0</v>
      </c>
      <c r="E48" s="64">
        <v>0.4</v>
      </c>
      <c r="F48" s="64">
        <v>0.2</v>
      </c>
      <c r="G48" s="64">
        <v>0.4</v>
      </c>
      <c r="H48" s="65">
        <v>0</v>
      </c>
      <c r="I48" s="41"/>
    </row>
    <row r="49" spans="2:9" x14ac:dyDescent="0.25">
      <c r="B49" s="224"/>
      <c r="C49" s="145" t="s">
        <v>468</v>
      </c>
      <c r="D49" s="64">
        <v>0.33333333333333331</v>
      </c>
      <c r="E49" s="64">
        <v>0.66666666666666663</v>
      </c>
      <c r="F49" s="82">
        <v>0</v>
      </c>
      <c r="G49" s="64">
        <v>0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0.26666666666666666</v>
      </c>
      <c r="E50" s="64">
        <v>0.46666666666666667</v>
      </c>
      <c r="F50" s="82">
        <v>6.6666666666666666E-2</v>
      </c>
      <c r="G50" s="64">
        <v>0.2</v>
      </c>
      <c r="H50" s="65">
        <v>0</v>
      </c>
      <c r="I50" s="41"/>
    </row>
    <row r="51" spans="2:9" x14ac:dyDescent="0.25">
      <c r="B51" s="224"/>
      <c r="C51" s="145" t="s">
        <v>474</v>
      </c>
      <c r="D51" s="64">
        <v>0</v>
      </c>
      <c r="E51" s="64">
        <v>0.75</v>
      </c>
      <c r="F51" s="82">
        <v>0.125</v>
      </c>
      <c r="G51" s="64">
        <v>0</v>
      </c>
      <c r="H51" s="65">
        <v>0.125</v>
      </c>
      <c r="I51" s="41"/>
    </row>
    <row r="52" spans="2:9" x14ac:dyDescent="0.25">
      <c r="B52" s="224"/>
      <c r="C52" s="145" t="s">
        <v>343</v>
      </c>
      <c r="D52" s="64">
        <v>0.16666666666666666</v>
      </c>
      <c r="E52" s="64">
        <v>0.33333333333333331</v>
      </c>
      <c r="F52" s="82">
        <v>0.33333333333333331</v>
      </c>
      <c r="G52" s="64">
        <v>0.16666666666666666</v>
      </c>
      <c r="H52" s="65">
        <v>0</v>
      </c>
      <c r="I52" s="41"/>
    </row>
    <row r="53" spans="2:9" ht="15.75" thickBot="1" x14ac:dyDescent="0.3">
      <c r="B53" s="225"/>
      <c r="C53" s="145" t="s">
        <v>344</v>
      </c>
      <c r="D53" s="64">
        <v>0.125</v>
      </c>
      <c r="E53" s="64">
        <v>0.25</v>
      </c>
      <c r="F53" s="82">
        <v>0.25</v>
      </c>
      <c r="G53" s="64">
        <v>0.25</v>
      </c>
      <c r="H53" s="65">
        <v>0.125</v>
      </c>
      <c r="I53" s="41"/>
    </row>
    <row r="54" spans="2:9" x14ac:dyDescent="0.25">
      <c r="B54" s="220" t="s">
        <v>42</v>
      </c>
      <c r="C54" s="94" t="s">
        <v>478</v>
      </c>
      <c r="D54" s="68">
        <v>0.25</v>
      </c>
      <c r="E54" s="68">
        <v>0.5</v>
      </c>
      <c r="F54" s="68">
        <v>0.1875</v>
      </c>
      <c r="G54" s="68">
        <v>6.25E-2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0.16666666666666666</v>
      </c>
      <c r="E55" s="70">
        <v>0.33333333333333331</v>
      </c>
      <c r="F55" s="70">
        <v>0.41666666666666669</v>
      </c>
      <c r="G55" s="70">
        <v>0</v>
      </c>
      <c r="H55" s="71">
        <v>8.3333333333333329E-2</v>
      </c>
      <c r="I55" s="41"/>
    </row>
    <row r="56" spans="2:9" s="132" customFormat="1" ht="15" customHeight="1" x14ac:dyDescent="0.25">
      <c r="B56" s="221"/>
      <c r="C56" s="93" t="s">
        <v>482</v>
      </c>
      <c r="D56" s="70">
        <v>0.35294117647058826</v>
      </c>
      <c r="E56" s="70">
        <v>0.35294117647058826</v>
      </c>
      <c r="F56" s="70">
        <v>0.17647058823529413</v>
      </c>
      <c r="G56" s="70">
        <v>5.8823529411764705E-2</v>
      </c>
      <c r="H56" s="71">
        <v>5.8823529411764705E-2</v>
      </c>
      <c r="I56" s="137"/>
    </row>
    <row r="57" spans="2:9" x14ac:dyDescent="0.25">
      <c r="B57" s="221"/>
      <c r="C57" s="93" t="s">
        <v>539</v>
      </c>
      <c r="D57" s="70">
        <v>0.25</v>
      </c>
      <c r="E57" s="70">
        <v>0.375</v>
      </c>
      <c r="F57" s="70">
        <v>0.25</v>
      </c>
      <c r="G57" s="70">
        <v>0</v>
      </c>
      <c r="H57" s="71">
        <v>0.125</v>
      </c>
      <c r="I57" s="41"/>
    </row>
    <row r="58" spans="2:9" x14ac:dyDescent="0.25">
      <c r="B58" s="221"/>
      <c r="C58" s="93" t="s">
        <v>485</v>
      </c>
      <c r="D58" s="70">
        <v>9.0909090909090912E-2</v>
      </c>
      <c r="E58" s="70">
        <v>0.27272727272727271</v>
      </c>
      <c r="F58" s="70">
        <v>0.54545454545454541</v>
      </c>
      <c r="G58" s="70">
        <v>0</v>
      </c>
      <c r="H58" s="71">
        <v>9.0909090909090912E-2</v>
      </c>
      <c r="I58" s="41"/>
    </row>
    <row r="59" spans="2:9" x14ac:dyDescent="0.25">
      <c r="B59" s="221"/>
      <c r="C59" s="93" t="s">
        <v>488</v>
      </c>
      <c r="D59" s="70">
        <v>0.2857142857142857</v>
      </c>
      <c r="E59" s="70">
        <v>0.42857142857142855</v>
      </c>
      <c r="F59" s="70">
        <v>0.2857142857142857</v>
      </c>
      <c r="G59" s="70">
        <v>0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0.45454545454545453</v>
      </c>
      <c r="E60" s="70">
        <v>0.45454545454545453</v>
      </c>
      <c r="F60" s="70">
        <v>9.0909090909090912E-2</v>
      </c>
      <c r="G60" s="70">
        <v>0</v>
      </c>
      <c r="H60" s="71">
        <v>0</v>
      </c>
      <c r="I60" s="41"/>
    </row>
    <row r="61" spans="2:9" x14ac:dyDescent="0.25">
      <c r="B61" s="221"/>
      <c r="C61" s="93" t="s">
        <v>43</v>
      </c>
      <c r="D61" s="70">
        <v>0.33333333333333331</v>
      </c>
      <c r="E61" s="70">
        <v>0.44444444444444442</v>
      </c>
      <c r="F61" s="70">
        <v>0.22222222222222221</v>
      </c>
      <c r="G61" s="70">
        <v>0</v>
      </c>
      <c r="H61" s="71">
        <v>0</v>
      </c>
      <c r="I61" s="41"/>
    </row>
    <row r="62" spans="2:9" ht="15.75" thickBot="1" x14ac:dyDescent="0.3">
      <c r="B62" s="222"/>
      <c r="C62" s="91" t="s">
        <v>44</v>
      </c>
      <c r="D62" s="72">
        <v>0.38461538461538464</v>
      </c>
      <c r="E62" s="72">
        <v>0.46153846153846156</v>
      </c>
      <c r="F62" s="72">
        <v>0.15384615384615385</v>
      </c>
      <c r="G62" s="72">
        <v>0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0.27272727272727271</v>
      </c>
      <c r="F63" s="82">
        <v>0.36363636363636365</v>
      </c>
      <c r="G63" s="82">
        <v>0.36363636363636365</v>
      </c>
      <c r="H63" s="83">
        <v>0</v>
      </c>
      <c r="I63" s="41"/>
    </row>
    <row r="64" spans="2:9" ht="15" customHeight="1" x14ac:dyDescent="0.25">
      <c r="B64" s="224"/>
      <c r="C64" s="140" t="s">
        <v>47</v>
      </c>
      <c r="D64" s="82">
        <v>5.2631578947368418E-2</v>
      </c>
      <c r="E64" s="82">
        <v>0.47368421052631576</v>
      </c>
      <c r="F64" s="82">
        <v>0.42105263157894735</v>
      </c>
      <c r="G64" s="82">
        <v>5.2631578947368418E-2</v>
      </c>
      <c r="H64" s="83">
        <v>0</v>
      </c>
      <c r="I64" s="41"/>
    </row>
    <row r="65" spans="2:9" ht="15" customHeight="1" x14ac:dyDescent="0.25">
      <c r="B65" s="224"/>
      <c r="C65" s="140" t="s">
        <v>48</v>
      </c>
      <c r="D65" s="82">
        <v>0.33333333333333331</v>
      </c>
      <c r="E65" s="82">
        <v>0.55555555555555558</v>
      </c>
      <c r="F65" s="82">
        <v>7.407407407407407E-2</v>
      </c>
      <c r="G65" s="82">
        <v>3.7037037037037035E-2</v>
      </c>
      <c r="H65" s="83">
        <v>0</v>
      </c>
      <c r="I65" s="41"/>
    </row>
    <row r="66" spans="2:9" x14ac:dyDescent="0.25">
      <c r="B66" s="224"/>
      <c r="C66" s="140" t="s">
        <v>49</v>
      </c>
      <c r="D66" s="64">
        <v>0</v>
      </c>
      <c r="E66" s="64">
        <v>0.58333333333333337</v>
      </c>
      <c r="F66" s="64">
        <v>0.41666666666666669</v>
      </c>
      <c r="G66" s="64">
        <v>0</v>
      </c>
      <c r="H66" s="65">
        <v>0</v>
      </c>
      <c r="I66" s="41"/>
    </row>
    <row r="67" spans="2:9" x14ac:dyDescent="0.25">
      <c r="B67" s="224"/>
      <c r="C67" s="140" t="s">
        <v>119</v>
      </c>
      <c r="D67" s="64">
        <v>0.2</v>
      </c>
      <c r="E67" s="64">
        <v>0.2</v>
      </c>
      <c r="F67" s="64">
        <v>0.6</v>
      </c>
      <c r="G67" s="64">
        <v>0</v>
      </c>
      <c r="H67" s="65">
        <v>0</v>
      </c>
      <c r="I67" s="41"/>
    </row>
    <row r="68" spans="2:9" ht="15" customHeight="1" x14ac:dyDescent="0.25">
      <c r="B68" s="224"/>
      <c r="C68" s="140" t="s">
        <v>50</v>
      </c>
      <c r="D68" s="64">
        <v>0</v>
      </c>
      <c r="E68" s="64">
        <v>0.33333333333333331</v>
      </c>
      <c r="F68" s="64">
        <v>0.46666666666666667</v>
      </c>
      <c r="G68" s="64">
        <v>0.2</v>
      </c>
      <c r="H68" s="65">
        <v>0</v>
      </c>
      <c r="I68" s="41"/>
    </row>
    <row r="69" spans="2:9" x14ac:dyDescent="0.25">
      <c r="B69" s="224"/>
      <c r="C69" s="140" t="s">
        <v>194</v>
      </c>
      <c r="D69" s="64">
        <v>0</v>
      </c>
      <c r="E69" s="64">
        <v>0.4</v>
      </c>
      <c r="F69" s="64">
        <v>0.4</v>
      </c>
      <c r="G69" s="64">
        <v>0.2</v>
      </c>
      <c r="H69" s="65">
        <v>0</v>
      </c>
      <c r="I69" s="41"/>
    </row>
    <row r="70" spans="2:9" x14ac:dyDescent="0.25">
      <c r="B70" s="224"/>
      <c r="C70" s="140" t="s">
        <v>51</v>
      </c>
      <c r="D70" s="64">
        <v>0.14814814814814814</v>
      </c>
      <c r="E70" s="64">
        <v>0.62962962962962965</v>
      </c>
      <c r="F70" s="64">
        <v>0.1111111111111111</v>
      </c>
      <c r="G70" s="64">
        <v>0.1111111111111111</v>
      </c>
      <c r="H70" s="65">
        <v>0</v>
      </c>
      <c r="I70" s="41"/>
    </row>
    <row r="71" spans="2:9" ht="15.75" customHeight="1" x14ac:dyDescent="0.25">
      <c r="B71" s="224"/>
      <c r="C71" s="140" t="s">
        <v>52</v>
      </c>
      <c r="D71" s="64">
        <v>0.3</v>
      </c>
      <c r="E71" s="64">
        <v>0.4</v>
      </c>
      <c r="F71" s="64">
        <v>0.2</v>
      </c>
      <c r="G71" s="64">
        <v>0.1</v>
      </c>
      <c r="H71" s="65">
        <v>0</v>
      </c>
      <c r="I71" s="41"/>
    </row>
    <row r="72" spans="2:9" ht="15" customHeight="1" thickBot="1" x14ac:dyDescent="0.3">
      <c r="B72" s="225"/>
      <c r="C72" s="142" t="s">
        <v>540</v>
      </c>
      <c r="D72" s="160">
        <v>0</v>
      </c>
      <c r="E72" s="160">
        <v>0</v>
      </c>
      <c r="F72" s="160">
        <v>0.375</v>
      </c>
      <c r="G72" s="160">
        <v>0.25</v>
      </c>
      <c r="H72" s="118">
        <v>0.375</v>
      </c>
      <c r="I72" s="41"/>
    </row>
    <row r="73" spans="2:9" s="132" customFormat="1" ht="15" customHeight="1" x14ac:dyDescent="0.25">
      <c r="B73" s="220" t="s">
        <v>53</v>
      </c>
      <c r="C73" s="94" t="s">
        <v>54</v>
      </c>
      <c r="D73" s="68">
        <v>0.875</v>
      </c>
      <c r="E73" s="68">
        <v>0.125</v>
      </c>
      <c r="F73" s="68">
        <v>0</v>
      </c>
      <c r="G73" s="68">
        <v>0</v>
      </c>
      <c r="H73" s="69">
        <v>0</v>
      </c>
      <c r="I73" s="137"/>
    </row>
    <row r="74" spans="2:9" ht="15" customHeight="1" x14ac:dyDescent="0.25">
      <c r="B74" s="221"/>
      <c r="C74" s="93" t="s">
        <v>508</v>
      </c>
      <c r="D74" s="70">
        <v>0.5</v>
      </c>
      <c r="E74" s="70">
        <v>0.33333333333333331</v>
      </c>
      <c r="F74" s="70">
        <v>0</v>
      </c>
      <c r="G74" s="70">
        <v>0.16666666666666666</v>
      </c>
      <c r="H74" s="71">
        <v>0</v>
      </c>
      <c r="I74" s="41"/>
    </row>
    <row r="75" spans="2:9" s="132" customFormat="1" ht="15" customHeight="1" x14ac:dyDescent="0.25">
      <c r="B75" s="221"/>
      <c r="C75" s="93" t="s">
        <v>136</v>
      </c>
      <c r="D75" s="70">
        <v>0.90909090909090906</v>
      </c>
      <c r="E75" s="70">
        <v>9.0909090909090912E-2</v>
      </c>
      <c r="F75" s="70">
        <v>0</v>
      </c>
      <c r="G75" s="70">
        <v>0</v>
      </c>
      <c r="H75" s="71">
        <v>0</v>
      </c>
      <c r="I75" s="137"/>
    </row>
    <row r="76" spans="2:9" x14ac:dyDescent="0.25">
      <c r="B76" s="221"/>
      <c r="C76" s="93" t="s">
        <v>541</v>
      </c>
      <c r="D76" s="70">
        <v>0.88888888888888884</v>
      </c>
      <c r="E76" s="70">
        <v>0.1111111111111111</v>
      </c>
      <c r="F76" s="70">
        <v>0</v>
      </c>
      <c r="G76" s="70">
        <v>0</v>
      </c>
      <c r="H76" s="71">
        <v>0</v>
      </c>
      <c r="I76" s="41"/>
    </row>
    <row r="77" spans="2:9" x14ac:dyDescent="0.25">
      <c r="B77" s="221"/>
      <c r="C77" s="93" t="s">
        <v>542</v>
      </c>
      <c r="D77" s="70">
        <v>0.4</v>
      </c>
      <c r="E77" s="70">
        <v>0.4</v>
      </c>
      <c r="F77" s="70">
        <v>0.2</v>
      </c>
      <c r="G77" s="70">
        <v>0</v>
      </c>
      <c r="H77" s="71">
        <v>0</v>
      </c>
      <c r="I77" s="41"/>
    </row>
    <row r="78" spans="2:9" s="119" customFormat="1" x14ac:dyDescent="0.25">
      <c r="B78" s="221"/>
      <c r="C78" s="93" t="s">
        <v>246</v>
      </c>
      <c r="D78" s="70">
        <v>0.16666666666666666</v>
      </c>
      <c r="E78" s="70">
        <v>0.5</v>
      </c>
      <c r="F78" s="70">
        <v>0.33333333333333331</v>
      </c>
      <c r="G78" s="70">
        <v>0</v>
      </c>
      <c r="H78" s="71">
        <v>0</v>
      </c>
    </row>
    <row r="79" spans="2:9" x14ac:dyDescent="0.25">
      <c r="B79" s="221"/>
      <c r="C79" s="93" t="s">
        <v>543</v>
      </c>
      <c r="D79" s="70">
        <v>0</v>
      </c>
      <c r="E79" s="70">
        <v>0.66666666666666663</v>
      </c>
      <c r="F79" s="70">
        <v>0.33333333333333331</v>
      </c>
      <c r="G79" s="70">
        <v>0</v>
      </c>
      <c r="H79" s="71">
        <v>0</v>
      </c>
    </row>
    <row r="80" spans="2:9" x14ac:dyDescent="0.25">
      <c r="B80" s="221"/>
      <c r="C80" s="93" t="s">
        <v>544</v>
      </c>
      <c r="D80" s="70">
        <v>0.2</v>
      </c>
      <c r="E80" s="70">
        <v>0.6</v>
      </c>
      <c r="F80" s="70">
        <v>0.2</v>
      </c>
      <c r="G80" s="70">
        <v>0</v>
      </c>
      <c r="H80" s="71">
        <v>0</v>
      </c>
    </row>
    <row r="81" spans="2:8" x14ac:dyDescent="0.25">
      <c r="B81" s="221"/>
      <c r="C81" s="93" t="s">
        <v>55</v>
      </c>
      <c r="D81" s="70">
        <v>0.5</v>
      </c>
      <c r="E81" s="70">
        <v>0.35714285714285715</v>
      </c>
      <c r="F81" s="70">
        <v>0.14285714285714285</v>
      </c>
      <c r="G81" s="70">
        <v>0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0.14285714285714285</v>
      </c>
      <c r="E82" s="72">
        <v>0.5714285714285714</v>
      </c>
      <c r="F82" s="72">
        <v>0.14285714285714285</v>
      </c>
      <c r="G82" s="72">
        <v>0.14285714285714285</v>
      </c>
      <c r="H82" s="73">
        <v>0</v>
      </c>
    </row>
    <row r="83" spans="2:8" x14ac:dyDescent="0.25">
      <c r="B83" s="58" t="s">
        <v>152</v>
      </c>
    </row>
    <row r="84" spans="2:8" x14ac:dyDescent="0.25">
      <c r="B84" s="54" t="s">
        <v>193</v>
      </c>
    </row>
    <row r="102" spans="4:8" x14ac:dyDescent="0.25">
      <c r="D102" s="57"/>
      <c r="E102" s="57"/>
      <c r="F102" s="57"/>
      <c r="G102" s="57"/>
      <c r="H102" s="57"/>
    </row>
    <row r="104" spans="4:8" x14ac:dyDescent="0.25">
      <c r="D104" s="57"/>
      <c r="E104" s="57"/>
      <c r="F104" s="57"/>
      <c r="G104" s="57"/>
      <c r="H104" s="57"/>
    </row>
    <row r="106" spans="4:8" x14ac:dyDescent="0.25">
      <c r="D106" s="57"/>
      <c r="E106" s="57"/>
      <c r="F106" s="57"/>
      <c r="G106" s="57"/>
      <c r="H106" s="57"/>
    </row>
    <row r="108" spans="4:8" x14ac:dyDescent="0.25">
      <c r="D108" s="57"/>
      <c r="E108" s="57"/>
      <c r="F108" s="57"/>
      <c r="G108" s="57"/>
      <c r="H108" s="57"/>
    </row>
    <row r="110" spans="4:8" x14ac:dyDescent="0.25">
      <c r="D110" s="57"/>
      <c r="E110" s="57"/>
      <c r="F110" s="57"/>
      <c r="G110" s="57"/>
      <c r="H110" s="57"/>
    </row>
    <row r="112" spans="4:8" x14ac:dyDescent="0.25">
      <c r="D112" s="57"/>
      <c r="E112" s="57"/>
      <c r="F112" s="57"/>
      <c r="G112" s="57"/>
      <c r="H112" s="57"/>
    </row>
    <row r="114" spans="4:8" x14ac:dyDescent="0.25">
      <c r="D114" s="57"/>
      <c r="E114" s="57"/>
      <c r="F114" s="57"/>
      <c r="G114" s="57"/>
      <c r="H114" s="57"/>
    </row>
    <row r="116" spans="4:8" x14ac:dyDescent="0.25">
      <c r="D116" s="57"/>
      <c r="E116" s="57"/>
      <c r="F116" s="57"/>
      <c r="G116" s="57"/>
      <c r="H116" s="57"/>
    </row>
    <row r="118" spans="4:8" x14ac:dyDescent="0.25">
      <c r="D118" s="57"/>
      <c r="E118" s="57"/>
      <c r="F118" s="57"/>
      <c r="G118" s="57"/>
      <c r="H118" s="57"/>
    </row>
    <row r="120" spans="4:8" x14ac:dyDescent="0.25">
      <c r="D120" s="57"/>
      <c r="E120" s="57"/>
      <c r="F120" s="57"/>
      <c r="G120" s="57"/>
      <c r="H120" s="57"/>
    </row>
    <row r="122" spans="4:8" x14ac:dyDescent="0.25">
      <c r="D122" s="57"/>
      <c r="E122" s="57"/>
      <c r="F122" s="57"/>
      <c r="G122" s="57"/>
      <c r="H122" s="57"/>
    </row>
    <row r="124" spans="4:8" x14ac:dyDescent="0.25">
      <c r="D124" s="57"/>
      <c r="E124" s="57"/>
      <c r="F124" s="57"/>
      <c r="G124" s="57"/>
      <c r="H124" s="57"/>
    </row>
    <row r="126" spans="4:8" x14ac:dyDescent="0.25">
      <c r="D126" s="57"/>
      <c r="E126" s="57"/>
      <c r="F126" s="57"/>
      <c r="G126" s="57"/>
      <c r="H126" s="57"/>
    </row>
    <row r="128" spans="4:8" x14ac:dyDescent="0.25">
      <c r="D128" s="57"/>
      <c r="E128" s="57"/>
      <c r="F128" s="57"/>
      <c r="G128" s="57"/>
      <c r="H128" s="57"/>
    </row>
    <row r="130" spans="4:8" x14ac:dyDescent="0.25">
      <c r="D130" s="57"/>
      <c r="E130" s="57"/>
      <c r="F130" s="57"/>
      <c r="G130" s="57"/>
      <c r="H130" s="57"/>
    </row>
    <row r="132" spans="4:8" x14ac:dyDescent="0.25">
      <c r="D132" s="57"/>
      <c r="E132" s="57"/>
      <c r="F132" s="57"/>
      <c r="G132" s="57"/>
      <c r="H132" s="57"/>
    </row>
    <row r="134" spans="4:8" x14ac:dyDescent="0.25">
      <c r="D134" s="57"/>
      <c r="E134" s="57"/>
      <c r="F134" s="57"/>
      <c r="G134" s="57"/>
      <c r="H134" s="57"/>
    </row>
    <row r="136" spans="4:8" x14ac:dyDescent="0.25">
      <c r="D136" s="57"/>
      <c r="E136" s="57"/>
      <c r="F136" s="57"/>
      <c r="G136" s="57"/>
      <c r="H136" s="57"/>
    </row>
    <row r="138" spans="4:8" x14ac:dyDescent="0.25">
      <c r="D138" s="57"/>
      <c r="E138" s="57"/>
      <c r="F138" s="57"/>
      <c r="G138" s="57"/>
      <c r="H138" s="57"/>
    </row>
    <row r="140" spans="4:8" x14ac:dyDescent="0.25">
      <c r="D140" s="57"/>
      <c r="E140" s="57"/>
      <c r="F140" s="57"/>
      <c r="G140" s="57"/>
      <c r="H140" s="57"/>
    </row>
    <row r="142" spans="4:8" x14ac:dyDescent="0.25">
      <c r="D142" s="57"/>
      <c r="E142" s="57"/>
      <c r="F142" s="57"/>
      <c r="G142" s="57"/>
      <c r="H142" s="57"/>
    </row>
    <row r="144" spans="4:8" x14ac:dyDescent="0.25">
      <c r="D144" s="57"/>
      <c r="E144" s="57"/>
      <c r="F144" s="57"/>
      <c r="G144" s="57"/>
      <c r="H144" s="57"/>
    </row>
    <row r="146" spans="4:8" x14ac:dyDescent="0.25">
      <c r="D146" s="57"/>
      <c r="E146" s="57"/>
      <c r="F146" s="57"/>
      <c r="G146" s="57"/>
      <c r="H146" s="57"/>
    </row>
    <row r="148" spans="4:8" x14ac:dyDescent="0.25">
      <c r="D148" s="57"/>
      <c r="E148" s="57"/>
      <c r="F148" s="57"/>
      <c r="G148" s="57"/>
      <c r="H148" s="57"/>
    </row>
    <row r="150" spans="4:8" x14ac:dyDescent="0.25">
      <c r="D150" s="57"/>
      <c r="E150" s="57"/>
      <c r="F150" s="57"/>
      <c r="G150" s="57"/>
      <c r="H150" s="57"/>
    </row>
    <row r="152" spans="4:8" x14ac:dyDescent="0.25">
      <c r="D152" s="57"/>
      <c r="E152" s="57"/>
      <c r="F152" s="57"/>
      <c r="G152" s="57"/>
      <c r="H152" s="57"/>
    </row>
    <row r="154" spans="4:8" x14ac:dyDescent="0.25">
      <c r="D154" s="57"/>
      <c r="E154" s="57"/>
      <c r="F154" s="57"/>
      <c r="G154" s="57"/>
      <c r="H154" s="57"/>
    </row>
    <row r="156" spans="4:8" x14ac:dyDescent="0.25">
      <c r="D156" s="57"/>
      <c r="E156" s="57"/>
      <c r="F156" s="57"/>
      <c r="G156" s="57"/>
      <c r="H156" s="57"/>
    </row>
    <row r="158" spans="4:8" x14ac:dyDescent="0.25">
      <c r="D158" s="57"/>
      <c r="E158" s="57"/>
      <c r="F158" s="57"/>
      <c r="G158" s="57"/>
      <c r="H158" s="57"/>
    </row>
    <row r="160" spans="4:8" x14ac:dyDescent="0.25">
      <c r="D160" s="57"/>
      <c r="E160" s="57"/>
      <c r="F160" s="57"/>
      <c r="G160" s="57"/>
      <c r="H160" s="57"/>
    </row>
    <row r="162" spans="4:8" x14ac:dyDescent="0.25">
      <c r="D162" s="57"/>
      <c r="E162" s="57"/>
      <c r="F162" s="57"/>
      <c r="G162" s="57"/>
      <c r="H162" s="57"/>
    </row>
    <row r="164" spans="4:8" x14ac:dyDescent="0.25">
      <c r="D164" s="57"/>
      <c r="E164" s="57"/>
      <c r="F164" s="57"/>
      <c r="G164" s="57"/>
      <c r="H164" s="57"/>
    </row>
    <row r="166" spans="4:8" x14ac:dyDescent="0.25">
      <c r="D166" s="57"/>
      <c r="E166" s="57"/>
      <c r="F166" s="57"/>
      <c r="G166" s="57"/>
      <c r="H166" s="57"/>
    </row>
    <row r="168" spans="4:8" x14ac:dyDescent="0.25">
      <c r="D168" s="57"/>
      <c r="E168" s="57"/>
      <c r="F168" s="57"/>
      <c r="G168" s="57"/>
      <c r="H168" s="57"/>
    </row>
    <row r="170" spans="4:8" x14ac:dyDescent="0.25">
      <c r="D170" s="57"/>
      <c r="E170" s="57"/>
      <c r="F170" s="57"/>
      <c r="G170" s="57"/>
      <c r="H170" s="57"/>
    </row>
    <row r="172" spans="4:8" x14ac:dyDescent="0.25">
      <c r="D172" s="57"/>
      <c r="E172" s="57"/>
      <c r="F172" s="57"/>
      <c r="G172" s="57"/>
      <c r="H172" s="57"/>
    </row>
    <row r="174" spans="4:8" x14ac:dyDescent="0.25">
      <c r="D174" s="57"/>
      <c r="E174" s="57"/>
      <c r="F174" s="57"/>
      <c r="G174" s="57"/>
      <c r="H174" s="57"/>
    </row>
    <row r="176" spans="4:8" x14ac:dyDescent="0.25">
      <c r="D176" s="57"/>
      <c r="E176" s="57"/>
      <c r="F176" s="57"/>
      <c r="G176" s="57"/>
      <c r="H176" s="57"/>
    </row>
    <row r="178" spans="4:8" x14ac:dyDescent="0.25">
      <c r="D178" s="57"/>
      <c r="E178" s="57"/>
      <c r="F178" s="57"/>
      <c r="G178" s="57"/>
      <c r="H178" s="57"/>
    </row>
    <row r="180" spans="4:8" x14ac:dyDescent="0.25">
      <c r="D180" s="57"/>
      <c r="E180" s="57"/>
      <c r="F180" s="57"/>
      <c r="G180" s="57"/>
      <c r="H180" s="57"/>
    </row>
    <row r="182" spans="4:8" x14ac:dyDescent="0.25">
      <c r="D182" s="57"/>
      <c r="E182" s="57"/>
      <c r="F182" s="57"/>
      <c r="G182" s="57"/>
      <c r="H182" s="57"/>
    </row>
    <row r="184" spans="4:8" x14ac:dyDescent="0.25">
      <c r="D184" s="57"/>
      <c r="E184" s="57"/>
      <c r="F184" s="57"/>
      <c r="G184" s="57"/>
      <c r="H184" s="57"/>
    </row>
    <row r="186" spans="4:8" x14ac:dyDescent="0.25">
      <c r="D186" s="57"/>
      <c r="E186" s="57"/>
      <c r="F186" s="57"/>
      <c r="G186" s="57"/>
      <c r="H186" s="57"/>
    </row>
    <row r="188" spans="4:8" x14ac:dyDescent="0.25">
      <c r="D188" s="57"/>
      <c r="E188" s="57"/>
      <c r="F188" s="57"/>
      <c r="G188" s="57"/>
      <c r="H188" s="57"/>
    </row>
    <row r="190" spans="4:8" x14ac:dyDescent="0.25">
      <c r="D190" s="57"/>
      <c r="E190" s="57"/>
      <c r="F190" s="57"/>
      <c r="G190" s="57"/>
      <c r="H190" s="57"/>
    </row>
    <row r="192" spans="4:8" x14ac:dyDescent="0.25">
      <c r="D192" s="57"/>
      <c r="E192" s="57"/>
      <c r="F192" s="57"/>
      <c r="G192" s="57"/>
      <c r="H192" s="57"/>
    </row>
    <row r="194" spans="4:8" x14ac:dyDescent="0.25">
      <c r="D194" s="57"/>
      <c r="E194" s="57"/>
      <c r="F194" s="57"/>
      <c r="G194" s="57"/>
      <c r="H194" s="57"/>
    </row>
    <row r="196" spans="4:8" x14ac:dyDescent="0.25">
      <c r="D196" s="57"/>
      <c r="E196" s="57"/>
      <c r="F196" s="57"/>
      <c r="G196" s="57"/>
      <c r="H196" s="57"/>
    </row>
    <row r="198" spans="4:8" x14ac:dyDescent="0.25">
      <c r="D198" s="57"/>
      <c r="E198" s="57"/>
      <c r="F198" s="57"/>
      <c r="G198" s="57"/>
      <c r="H198" s="57"/>
    </row>
    <row r="200" spans="4:8" x14ac:dyDescent="0.25">
      <c r="D200" s="57"/>
      <c r="E200" s="57"/>
      <c r="F200" s="57"/>
      <c r="G200" s="57"/>
      <c r="H200" s="57"/>
    </row>
    <row r="202" spans="4:8" x14ac:dyDescent="0.25">
      <c r="D202" s="57"/>
      <c r="E202" s="57"/>
      <c r="F202" s="57"/>
      <c r="G202" s="57"/>
      <c r="H202" s="57"/>
    </row>
    <row r="204" spans="4:8" x14ac:dyDescent="0.25">
      <c r="D204" s="57"/>
      <c r="E204" s="57"/>
      <c r="F204" s="57"/>
      <c r="G204" s="57"/>
      <c r="H204" s="57"/>
    </row>
    <row r="206" spans="4:8" x14ac:dyDescent="0.25">
      <c r="D206" s="57"/>
      <c r="E206" s="57"/>
      <c r="F206" s="57"/>
      <c r="G206" s="57"/>
      <c r="H206" s="57"/>
    </row>
    <row r="208" spans="4:8" x14ac:dyDescent="0.25">
      <c r="D208" s="57"/>
      <c r="E208" s="57"/>
      <c r="F208" s="57"/>
      <c r="G208" s="57"/>
      <c r="H208" s="57"/>
    </row>
    <row r="210" spans="4:8" x14ac:dyDescent="0.25">
      <c r="D210" s="57"/>
      <c r="E210" s="57"/>
      <c r="F210" s="57"/>
      <c r="G210" s="57"/>
      <c r="H210" s="57"/>
    </row>
    <row r="212" spans="4:8" x14ac:dyDescent="0.25">
      <c r="D212" s="57"/>
      <c r="E212" s="57"/>
      <c r="F212" s="57"/>
      <c r="G212" s="57"/>
      <c r="H212" s="57"/>
    </row>
    <row r="214" spans="4:8" x14ac:dyDescent="0.25">
      <c r="D214" s="57"/>
      <c r="E214" s="57"/>
      <c r="F214" s="57"/>
      <c r="G214" s="57"/>
      <c r="H214" s="57"/>
    </row>
  </sheetData>
  <mergeCells count="14">
    <mergeCell ref="B38:B40"/>
    <mergeCell ref="B41:B53"/>
    <mergeCell ref="B54:B62"/>
    <mergeCell ref="B63:B72"/>
    <mergeCell ref="B73:B82"/>
    <mergeCell ref="B6:B17"/>
    <mergeCell ref="B18:B30"/>
    <mergeCell ref="B31:B37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B6" sqref="B6:H82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3.14062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9" ht="34.5" customHeight="1" thickBot="1" x14ac:dyDescent="0.3">
      <c r="A1" s="80" t="s">
        <v>210</v>
      </c>
      <c r="C1" s="242" t="s">
        <v>191</v>
      </c>
      <c r="D1" s="242"/>
      <c r="E1" s="242"/>
      <c r="F1" s="242"/>
      <c r="G1" s="242"/>
      <c r="H1" s="242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0.8125</v>
      </c>
      <c r="E6" s="62">
        <v>0.1875</v>
      </c>
      <c r="F6" s="62">
        <v>0</v>
      </c>
      <c r="G6" s="62">
        <v>0</v>
      </c>
      <c r="H6" s="63">
        <v>0</v>
      </c>
      <c r="I6" s="41"/>
    </row>
    <row r="7" spans="1:9" x14ac:dyDescent="0.25">
      <c r="B7" s="224"/>
      <c r="C7" s="141" t="s">
        <v>15</v>
      </c>
      <c r="D7" s="64">
        <v>0.68965517241379315</v>
      </c>
      <c r="E7" s="64">
        <v>0.25862068965517243</v>
      </c>
      <c r="F7" s="64">
        <v>3.4482758620689655E-2</v>
      </c>
      <c r="G7" s="64">
        <v>1.7241379310344827E-2</v>
      </c>
      <c r="H7" s="65">
        <v>0</v>
      </c>
      <c r="I7" s="41"/>
    </row>
    <row r="8" spans="1:9" x14ac:dyDescent="0.25">
      <c r="B8" s="224"/>
      <c r="C8" s="141" t="s">
        <v>16</v>
      </c>
      <c r="D8" s="64">
        <v>0.42857142857142855</v>
      </c>
      <c r="E8" s="64">
        <v>0.42857142857142855</v>
      </c>
      <c r="F8" s="64">
        <v>3.5714285714285712E-2</v>
      </c>
      <c r="G8" s="64">
        <v>7.1428571428571425E-2</v>
      </c>
      <c r="H8" s="65">
        <v>3.5714285714285712E-2</v>
      </c>
      <c r="I8" s="41"/>
    </row>
    <row r="9" spans="1:9" x14ac:dyDescent="0.25">
      <c r="B9" s="224"/>
      <c r="C9" s="141" t="s">
        <v>529</v>
      </c>
      <c r="D9" s="64">
        <v>0.65</v>
      </c>
      <c r="E9" s="64">
        <v>0.35</v>
      </c>
      <c r="F9" s="64">
        <v>0</v>
      </c>
      <c r="G9" s="64">
        <v>0</v>
      </c>
      <c r="H9" s="65">
        <v>0</v>
      </c>
      <c r="I9" s="41"/>
    </row>
    <row r="10" spans="1:9" x14ac:dyDescent="0.25">
      <c r="B10" s="224"/>
      <c r="C10" s="141" t="s">
        <v>17</v>
      </c>
      <c r="D10" s="64">
        <v>0.70833333333333337</v>
      </c>
      <c r="E10" s="64">
        <v>0.29166666666666669</v>
      </c>
      <c r="F10" s="64">
        <v>0</v>
      </c>
      <c r="G10" s="64">
        <v>0</v>
      </c>
      <c r="H10" s="65">
        <v>0</v>
      </c>
      <c r="I10" s="41"/>
    </row>
    <row r="11" spans="1:9" x14ac:dyDescent="0.25">
      <c r="B11" s="224"/>
      <c r="C11" s="141" t="s">
        <v>18</v>
      </c>
      <c r="D11" s="64">
        <v>0.64</v>
      </c>
      <c r="E11" s="64">
        <v>0.36</v>
      </c>
      <c r="F11" s="64">
        <v>0</v>
      </c>
      <c r="G11" s="64">
        <v>0</v>
      </c>
      <c r="H11" s="65">
        <v>0</v>
      </c>
      <c r="I11" s="41"/>
    </row>
    <row r="12" spans="1:9" x14ac:dyDescent="0.25">
      <c r="B12" s="224"/>
      <c r="C12" s="141" t="s">
        <v>530</v>
      </c>
      <c r="D12" s="64">
        <v>0.66666666666666663</v>
      </c>
      <c r="E12" s="64">
        <v>0.33333333333333331</v>
      </c>
      <c r="F12" s="64">
        <v>0</v>
      </c>
      <c r="G12" s="64">
        <v>0</v>
      </c>
      <c r="H12" s="65">
        <v>0</v>
      </c>
      <c r="I12" s="41"/>
    </row>
    <row r="13" spans="1:9" x14ac:dyDescent="0.25">
      <c r="B13" s="224"/>
      <c r="C13" s="141" t="s">
        <v>19</v>
      </c>
      <c r="D13" s="64">
        <v>0.6</v>
      </c>
      <c r="E13" s="64">
        <v>0.36</v>
      </c>
      <c r="F13" s="64">
        <v>0.04</v>
      </c>
      <c r="G13" s="64">
        <v>0</v>
      </c>
      <c r="H13" s="65">
        <v>0</v>
      </c>
      <c r="I13" s="41"/>
    </row>
    <row r="14" spans="1:9" x14ac:dyDescent="0.25">
      <c r="B14" s="224"/>
      <c r="C14" s="141" t="s">
        <v>20</v>
      </c>
      <c r="D14" s="64">
        <v>0.65384615384615385</v>
      </c>
      <c r="E14" s="64">
        <v>0.32692307692307693</v>
      </c>
      <c r="F14" s="64">
        <v>1.9230769230769232E-2</v>
      </c>
      <c r="G14" s="64">
        <v>0</v>
      </c>
      <c r="H14" s="65">
        <v>0</v>
      </c>
      <c r="I14" s="41"/>
    </row>
    <row r="15" spans="1:9" x14ac:dyDescent="0.25">
      <c r="B15" s="224"/>
      <c r="C15" s="141" t="s">
        <v>21</v>
      </c>
      <c r="D15" s="64">
        <v>0.68181818181818177</v>
      </c>
      <c r="E15" s="64">
        <v>0.29545454545454547</v>
      </c>
      <c r="F15" s="64">
        <v>2.2727272727272728E-2</v>
      </c>
      <c r="G15" s="64">
        <v>0</v>
      </c>
      <c r="H15" s="65">
        <v>0</v>
      </c>
      <c r="I15" s="41"/>
    </row>
    <row r="16" spans="1:9" x14ac:dyDescent="0.25">
      <c r="B16" s="224"/>
      <c r="C16" s="141" t="s">
        <v>22</v>
      </c>
      <c r="D16" s="64">
        <v>0.68965517241379315</v>
      </c>
      <c r="E16" s="64">
        <v>0.31034482758620691</v>
      </c>
      <c r="F16" s="64">
        <v>0</v>
      </c>
      <c r="G16" s="64">
        <v>0</v>
      </c>
      <c r="H16" s="65">
        <v>0</v>
      </c>
      <c r="I16" s="41"/>
    </row>
    <row r="17" spans="2:9" ht="15.75" thickBot="1" x14ac:dyDescent="0.3">
      <c r="B17" s="225"/>
      <c r="C17" s="146" t="s">
        <v>23</v>
      </c>
      <c r="D17" s="66">
        <v>0.63157894736842102</v>
      </c>
      <c r="E17" s="66">
        <v>0.36842105263157893</v>
      </c>
      <c r="F17" s="66">
        <v>0</v>
      </c>
      <c r="G17" s="66">
        <v>0</v>
      </c>
      <c r="H17" s="67">
        <v>0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0.89655172413793105</v>
      </c>
      <c r="E18" s="68">
        <v>0.10344827586206896</v>
      </c>
      <c r="F18" s="68">
        <v>0</v>
      </c>
      <c r="G18" s="68">
        <v>0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0.68</v>
      </c>
      <c r="E19" s="70">
        <v>0.24</v>
      </c>
      <c r="F19" s="70">
        <v>0.04</v>
      </c>
      <c r="G19" s="70">
        <v>0</v>
      </c>
      <c r="H19" s="71">
        <v>0.04</v>
      </c>
      <c r="I19" s="41"/>
    </row>
    <row r="20" spans="2:9" x14ac:dyDescent="0.25">
      <c r="B20" s="221"/>
      <c r="C20" s="60" t="s">
        <v>531</v>
      </c>
      <c r="D20" s="70">
        <v>0.6428571428571429</v>
      </c>
      <c r="E20" s="70">
        <v>0.14285714285714285</v>
      </c>
      <c r="F20" s="70">
        <v>0.14285714285714285</v>
      </c>
      <c r="G20" s="70">
        <v>7.1428571428571425E-2</v>
      </c>
      <c r="H20" s="71">
        <v>0</v>
      </c>
      <c r="I20" s="41"/>
    </row>
    <row r="21" spans="2:9" x14ac:dyDescent="0.25">
      <c r="B21" s="221"/>
      <c r="C21" s="60" t="s">
        <v>27</v>
      </c>
      <c r="D21" s="70">
        <v>0.66666666666666663</v>
      </c>
      <c r="E21" s="70">
        <v>0.2</v>
      </c>
      <c r="F21" s="70">
        <v>6.6666666666666666E-2</v>
      </c>
      <c r="G21" s="70">
        <v>6.6666666666666666E-2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0.84615384615384615</v>
      </c>
      <c r="E22" s="70">
        <v>0.15384615384615385</v>
      </c>
      <c r="F22" s="70">
        <v>0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0.4</v>
      </c>
      <c r="E23" s="70">
        <v>0.6</v>
      </c>
      <c r="F23" s="70">
        <v>0</v>
      </c>
      <c r="G23" s="70">
        <v>0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0.7</v>
      </c>
      <c r="E24" s="70">
        <v>0.2</v>
      </c>
      <c r="F24" s="70">
        <v>0.1</v>
      </c>
      <c r="G24" s="70">
        <v>0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0.73333333333333328</v>
      </c>
      <c r="E25" s="70">
        <v>0.26666666666666666</v>
      </c>
      <c r="F25" s="70">
        <v>0</v>
      </c>
      <c r="G25" s="70">
        <v>0</v>
      </c>
      <c r="H25" s="71">
        <v>0</v>
      </c>
      <c r="I25" s="41"/>
    </row>
    <row r="26" spans="2:9" x14ac:dyDescent="0.25">
      <c r="B26" s="221"/>
      <c r="C26" s="60" t="s">
        <v>30</v>
      </c>
      <c r="D26" s="70">
        <v>0.78431372549019607</v>
      </c>
      <c r="E26" s="70">
        <v>0.21568627450980393</v>
      </c>
      <c r="F26" s="70">
        <v>0</v>
      </c>
      <c r="G26" s="70">
        <v>0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0.875</v>
      </c>
      <c r="E27" s="70">
        <v>0.125</v>
      </c>
      <c r="F27" s="70">
        <v>0</v>
      </c>
      <c r="G27" s="70">
        <v>0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0.92307692307692313</v>
      </c>
      <c r="E28" s="70">
        <v>7.6923076923076927E-2</v>
      </c>
      <c r="F28" s="70">
        <v>0</v>
      </c>
      <c r="G28" s="70">
        <v>0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0.875</v>
      </c>
      <c r="E29" s="70">
        <v>0</v>
      </c>
      <c r="F29" s="70">
        <v>0</v>
      </c>
      <c r="G29" s="70">
        <v>0.125</v>
      </c>
      <c r="H29" s="71">
        <v>0</v>
      </c>
      <c r="I29" s="41"/>
    </row>
    <row r="30" spans="2:9" ht="15" customHeight="1" thickBot="1" x14ac:dyDescent="0.3">
      <c r="B30" s="222"/>
      <c r="C30" s="61" t="s">
        <v>441</v>
      </c>
      <c r="D30" s="72">
        <v>1</v>
      </c>
      <c r="E30" s="72">
        <v>0</v>
      </c>
      <c r="F30" s="72">
        <v>0</v>
      </c>
      <c r="G30" s="72">
        <v>0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0.51351351351351349</v>
      </c>
      <c r="E31" s="64">
        <v>0.43243243243243246</v>
      </c>
      <c r="F31" s="64">
        <v>5.4054054054054057E-2</v>
      </c>
      <c r="G31" s="64">
        <v>0</v>
      </c>
      <c r="H31" s="65">
        <v>0</v>
      </c>
      <c r="I31" s="41"/>
    </row>
    <row r="32" spans="2:9" x14ac:dyDescent="0.25">
      <c r="B32" s="224"/>
      <c r="C32" s="141" t="s">
        <v>34</v>
      </c>
      <c r="D32" s="64">
        <v>0.47058823529411764</v>
      </c>
      <c r="E32" s="64">
        <v>0.52941176470588236</v>
      </c>
      <c r="F32" s="64">
        <v>0</v>
      </c>
      <c r="G32" s="64">
        <v>0</v>
      </c>
      <c r="H32" s="65">
        <v>0</v>
      </c>
      <c r="I32" s="41"/>
    </row>
    <row r="33" spans="2:9" x14ac:dyDescent="0.25">
      <c r="B33" s="224"/>
      <c r="C33" s="141" t="s">
        <v>35</v>
      </c>
      <c r="D33" s="64">
        <v>0.51851851851851849</v>
      </c>
      <c r="E33" s="64">
        <v>0.48148148148148145</v>
      </c>
      <c r="F33" s="64">
        <v>0</v>
      </c>
      <c r="G33" s="64">
        <v>0</v>
      </c>
      <c r="H33" s="65">
        <v>0</v>
      </c>
      <c r="I33" s="41"/>
    </row>
    <row r="34" spans="2:9" x14ac:dyDescent="0.25">
      <c r="B34" s="224"/>
      <c r="C34" s="141" t="s">
        <v>36</v>
      </c>
      <c r="D34" s="64">
        <v>0.7142857142857143</v>
      </c>
      <c r="E34" s="64">
        <v>0.2857142857142857</v>
      </c>
      <c r="F34" s="64">
        <v>0</v>
      </c>
      <c r="G34" s="64">
        <v>0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0.375</v>
      </c>
      <c r="E35" s="64">
        <v>0.625</v>
      </c>
      <c r="F35" s="64">
        <v>0</v>
      </c>
      <c r="G35" s="64">
        <v>0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0.35714285714285715</v>
      </c>
      <c r="E36" s="64">
        <v>0.6428571428571429</v>
      </c>
      <c r="F36" s="64">
        <v>0</v>
      </c>
      <c r="G36" s="64">
        <v>0</v>
      </c>
      <c r="H36" s="65">
        <v>0</v>
      </c>
      <c r="I36" s="41"/>
    </row>
    <row r="37" spans="2:9" ht="15" customHeight="1" thickBot="1" x14ac:dyDescent="0.3">
      <c r="B37" s="225"/>
      <c r="C37" s="142" t="s">
        <v>38</v>
      </c>
      <c r="D37" s="66">
        <v>0.5757575757575758</v>
      </c>
      <c r="E37" s="66">
        <v>0.42424242424242425</v>
      </c>
      <c r="F37" s="66">
        <v>0</v>
      </c>
      <c r="G37" s="66">
        <v>0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</v>
      </c>
      <c r="E38" s="68">
        <v>0.375</v>
      </c>
      <c r="F38" s="68">
        <v>0.5</v>
      </c>
      <c r="G38" s="68">
        <v>0</v>
      </c>
      <c r="H38" s="69">
        <v>0.125</v>
      </c>
      <c r="I38" s="41"/>
    </row>
    <row r="39" spans="2:9" x14ac:dyDescent="0.25">
      <c r="B39" s="221"/>
      <c r="C39" s="93" t="s">
        <v>534</v>
      </c>
      <c r="D39" s="70">
        <v>0.8</v>
      </c>
      <c r="E39" s="70">
        <v>0.2</v>
      </c>
      <c r="F39" s="70">
        <v>0</v>
      </c>
      <c r="G39" s="70">
        <v>0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</v>
      </c>
      <c r="E40" s="72">
        <v>0.1111111111111111</v>
      </c>
      <c r="F40" s="72">
        <v>0.22222222222222221</v>
      </c>
      <c r="G40" s="72">
        <v>0.55555555555555558</v>
      </c>
      <c r="H40" s="73">
        <v>0.1111111111111111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0.5</v>
      </c>
      <c r="E41" s="82">
        <v>0.5</v>
      </c>
      <c r="F41" s="82">
        <v>0</v>
      </c>
      <c r="G41" s="82">
        <v>0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</v>
      </c>
      <c r="E42" s="64">
        <v>0</v>
      </c>
      <c r="F42" s="64">
        <v>0.16666666666666666</v>
      </c>
      <c r="G42" s="64">
        <v>0.83333333333333337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</v>
      </c>
      <c r="E43" s="64">
        <v>0</v>
      </c>
      <c r="F43" s="64">
        <v>0.44444444444444442</v>
      </c>
      <c r="G43" s="64">
        <v>0.33333333333333331</v>
      </c>
      <c r="H43" s="65">
        <v>0.22222222222222221</v>
      </c>
      <c r="I43" s="41"/>
    </row>
    <row r="44" spans="2:9" x14ac:dyDescent="0.25">
      <c r="B44" s="224"/>
      <c r="C44" s="145" t="s">
        <v>536</v>
      </c>
      <c r="D44" s="64">
        <v>0.1</v>
      </c>
      <c r="E44" s="64">
        <v>0.6</v>
      </c>
      <c r="F44" s="64">
        <v>0.3</v>
      </c>
      <c r="G44" s="64">
        <v>0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0.2</v>
      </c>
      <c r="E45" s="64">
        <v>0.4</v>
      </c>
      <c r="F45" s="82">
        <v>0.2</v>
      </c>
      <c r="G45" s="64">
        <v>0.2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</v>
      </c>
      <c r="E46" s="64">
        <v>0.125</v>
      </c>
      <c r="F46" s="64">
        <v>0.5</v>
      </c>
      <c r="G46" s="64">
        <v>0.375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0.14285714285714285</v>
      </c>
      <c r="E47" s="64">
        <v>0.14285714285714285</v>
      </c>
      <c r="F47" s="64">
        <v>0.5714285714285714</v>
      </c>
      <c r="G47" s="64">
        <v>0.14285714285714285</v>
      </c>
      <c r="H47" s="65">
        <v>0</v>
      </c>
      <c r="I47" s="41"/>
    </row>
    <row r="48" spans="2:9" x14ac:dyDescent="0.25">
      <c r="B48" s="224"/>
      <c r="C48" s="140" t="s">
        <v>538</v>
      </c>
      <c r="D48" s="64">
        <v>0</v>
      </c>
      <c r="E48" s="64">
        <v>0.6</v>
      </c>
      <c r="F48" s="64">
        <v>0.2</v>
      </c>
      <c r="G48" s="64">
        <v>0.2</v>
      </c>
      <c r="H48" s="65">
        <v>0</v>
      </c>
      <c r="I48" s="41"/>
    </row>
    <row r="49" spans="2:9" x14ac:dyDescent="0.25">
      <c r="B49" s="224"/>
      <c r="C49" s="145" t="s">
        <v>468</v>
      </c>
      <c r="D49" s="64">
        <v>0.16666666666666666</v>
      </c>
      <c r="E49" s="64">
        <v>0.66666666666666663</v>
      </c>
      <c r="F49" s="82">
        <v>0</v>
      </c>
      <c r="G49" s="64">
        <v>0.16666666666666666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0</v>
      </c>
      <c r="E50" s="64">
        <v>0.2</v>
      </c>
      <c r="F50" s="82">
        <v>0.33333333333333331</v>
      </c>
      <c r="G50" s="64">
        <v>0.4</v>
      </c>
      <c r="H50" s="65">
        <v>6.6666666666666666E-2</v>
      </c>
      <c r="I50" s="41"/>
    </row>
    <row r="51" spans="2:9" x14ac:dyDescent="0.25">
      <c r="B51" s="224"/>
      <c r="C51" s="145" t="s">
        <v>474</v>
      </c>
      <c r="D51" s="64">
        <v>0</v>
      </c>
      <c r="E51" s="64">
        <v>0.375</v>
      </c>
      <c r="F51" s="82">
        <v>0.375</v>
      </c>
      <c r="G51" s="64">
        <v>0.125</v>
      </c>
      <c r="H51" s="65">
        <v>0.125</v>
      </c>
      <c r="I51" s="41"/>
    </row>
    <row r="52" spans="2:9" x14ac:dyDescent="0.25">
      <c r="B52" s="224"/>
      <c r="C52" s="145" t="s">
        <v>343</v>
      </c>
      <c r="D52" s="64">
        <v>0</v>
      </c>
      <c r="E52" s="64">
        <v>0.66666666666666663</v>
      </c>
      <c r="F52" s="82">
        <v>0.16666666666666666</v>
      </c>
      <c r="G52" s="64">
        <v>0.16666666666666666</v>
      </c>
      <c r="H52" s="65">
        <v>0</v>
      </c>
      <c r="I52" s="41"/>
    </row>
    <row r="53" spans="2:9" ht="15.75" thickBot="1" x14ac:dyDescent="0.3">
      <c r="B53" s="225"/>
      <c r="C53" s="145" t="s">
        <v>344</v>
      </c>
      <c r="D53" s="64">
        <v>0</v>
      </c>
      <c r="E53" s="64">
        <v>0</v>
      </c>
      <c r="F53" s="82">
        <v>0.75</v>
      </c>
      <c r="G53" s="64">
        <v>0.125</v>
      </c>
      <c r="H53" s="65">
        <v>0.125</v>
      </c>
      <c r="I53" s="41"/>
    </row>
    <row r="54" spans="2:9" x14ac:dyDescent="0.25">
      <c r="B54" s="220" t="s">
        <v>42</v>
      </c>
      <c r="C54" s="94" t="s">
        <v>478</v>
      </c>
      <c r="D54" s="68">
        <v>0.6875</v>
      </c>
      <c r="E54" s="68">
        <v>0.125</v>
      </c>
      <c r="F54" s="68">
        <v>0.1875</v>
      </c>
      <c r="G54" s="68">
        <v>0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0.5</v>
      </c>
      <c r="E55" s="70">
        <v>0.33333333333333331</v>
      </c>
      <c r="F55" s="70">
        <v>0.16666666666666666</v>
      </c>
      <c r="G55" s="70">
        <v>0</v>
      </c>
      <c r="H55" s="71">
        <v>0</v>
      </c>
      <c r="I55" s="41"/>
    </row>
    <row r="56" spans="2:9" s="132" customFormat="1" ht="15" customHeight="1" x14ac:dyDescent="0.25">
      <c r="B56" s="221"/>
      <c r="C56" s="93" t="s">
        <v>482</v>
      </c>
      <c r="D56" s="70">
        <v>0.52941176470588236</v>
      </c>
      <c r="E56" s="70">
        <v>0.29411764705882354</v>
      </c>
      <c r="F56" s="70">
        <v>0.11764705882352941</v>
      </c>
      <c r="G56" s="70">
        <v>0</v>
      </c>
      <c r="H56" s="71">
        <v>5.8823529411764705E-2</v>
      </c>
      <c r="I56" s="137"/>
    </row>
    <row r="57" spans="2:9" x14ac:dyDescent="0.25">
      <c r="B57" s="221"/>
      <c r="C57" s="93" t="s">
        <v>539</v>
      </c>
      <c r="D57" s="70">
        <v>0.5</v>
      </c>
      <c r="E57" s="70">
        <v>0.375</v>
      </c>
      <c r="F57" s="70">
        <v>0.125</v>
      </c>
      <c r="G57" s="70">
        <v>0</v>
      </c>
      <c r="H57" s="71">
        <v>0</v>
      </c>
      <c r="I57" s="41"/>
    </row>
    <row r="58" spans="2:9" x14ac:dyDescent="0.25">
      <c r="B58" s="221"/>
      <c r="C58" s="93" t="s">
        <v>485</v>
      </c>
      <c r="D58" s="70">
        <v>0.45454545454545453</v>
      </c>
      <c r="E58" s="70">
        <v>0.36363636363636365</v>
      </c>
      <c r="F58" s="70">
        <v>0.18181818181818182</v>
      </c>
      <c r="G58" s="70">
        <v>0</v>
      </c>
      <c r="H58" s="71">
        <v>0</v>
      </c>
      <c r="I58" s="41"/>
    </row>
    <row r="59" spans="2:9" x14ac:dyDescent="0.25">
      <c r="B59" s="221"/>
      <c r="C59" s="93" t="s">
        <v>488</v>
      </c>
      <c r="D59" s="70">
        <v>0.7142857142857143</v>
      </c>
      <c r="E59" s="70">
        <v>0.2857142857142857</v>
      </c>
      <c r="F59" s="70">
        <v>0</v>
      </c>
      <c r="G59" s="70">
        <v>0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0.81818181818181823</v>
      </c>
      <c r="E60" s="70">
        <v>4.5454545454545456E-2</v>
      </c>
      <c r="F60" s="70">
        <v>0.13636363636363635</v>
      </c>
      <c r="G60" s="70">
        <v>0</v>
      </c>
      <c r="H60" s="71">
        <v>0</v>
      </c>
      <c r="I60" s="41"/>
    </row>
    <row r="61" spans="2:9" x14ac:dyDescent="0.25">
      <c r="B61" s="221"/>
      <c r="C61" s="93" t="s">
        <v>43</v>
      </c>
      <c r="D61" s="70">
        <v>0.5</v>
      </c>
      <c r="E61" s="70">
        <v>0.33333333333333331</v>
      </c>
      <c r="F61" s="70">
        <v>0.16666666666666666</v>
      </c>
      <c r="G61" s="70">
        <v>0</v>
      </c>
      <c r="H61" s="71">
        <v>0</v>
      </c>
      <c r="I61" s="41"/>
    </row>
    <row r="62" spans="2:9" ht="15.75" thickBot="1" x14ac:dyDescent="0.3">
      <c r="B62" s="222"/>
      <c r="C62" s="91" t="s">
        <v>44</v>
      </c>
      <c r="D62" s="72">
        <v>0.46153846153846156</v>
      </c>
      <c r="E62" s="72">
        <v>0.30769230769230771</v>
      </c>
      <c r="F62" s="72">
        <v>0.23076923076923078</v>
      </c>
      <c r="G62" s="72">
        <v>0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0</v>
      </c>
      <c r="E63" s="82">
        <v>0.18181818181818182</v>
      </c>
      <c r="F63" s="82">
        <v>0.45454545454545453</v>
      </c>
      <c r="G63" s="82">
        <v>0.27272727272727271</v>
      </c>
      <c r="H63" s="83">
        <v>9.0909090909090912E-2</v>
      </c>
      <c r="I63" s="41"/>
    </row>
    <row r="64" spans="2:9" ht="15" customHeight="1" x14ac:dyDescent="0.25">
      <c r="B64" s="224"/>
      <c r="C64" s="140" t="s">
        <v>47</v>
      </c>
      <c r="D64" s="82">
        <v>0.15789473684210525</v>
      </c>
      <c r="E64" s="82">
        <v>0.21052631578947367</v>
      </c>
      <c r="F64" s="82">
        <v>0.47368421052631576</v>
      </c>
      <c r="G64" s="82">
        <v>5.2631578947368418E-2</v>
      </c>
      <c r="H64" s="83">
        <v>0.10526315789473684</v>
      </c>
      <c r="I64" s="41"/>
    </row>
    <row r="65" spans="2:9" ht="15" customHeight="1" x14ac:dyDescent="0.25">
      <c r="B65" s="224"/>
      <c r="C65" s="140" t="s">
        <v>48</v>
      </c>
      <c r="D65" s="82">
        <v>0.40740740740740738</v>
      </c>
      <c r="E65" s="82">
        <v>0.37037037037037035</v>
      </c>
      <c r="F65" s="82">
        <v>0.22222222222222221</v>
      </c>
      <c r="G65" s="82">
        <v>0</v>
      </c>
      <c r="H65" s="83">
        <v>0</v>
      </c>
      <c r="I65" s="41"/>
    </row>
    <row r="66" spans="2:9" x14ac:dyDescent="0.25">
      <c r="B66" s="224"/>
      <c r="C66" s="140" t="s">
        <v>49</v>
      </c>
      <c r="D66" s="64">
        <v>0</v>
      </c>
      <c r="E66" s="64">
        <v>0.25</v>
      </c>
      <c r="F66" s="64">
        <v>0.5</v>
      </c>
      <c r="G66" s="64">
        <v>0.25</v>
      </c>
      <c r="H66" s="65">
        <v>0</v>
      </c>
      <c r="I66" s="41"/>
    </row>
    <row r="67" spans="2:9" x14ac:dyDescent="0.25">
      <c r="B67" s="224"/>
      <c r="C67" s="140" t="s">
        <v>119</v>
      </c>
      <c r="D67" s="64">
        <v>0.2</v>
      </c>
      <c r="E67" s="64">
        <v>0.4</v>
      </c>
      <c r="F67" s="64">
        <v>0.2</v>
      </c>
      <c r="G67" s="64">
        <v>0.2</v>
      </c>
      <c r="H67" s="65">
        <v>0</v>
      </c>
      <c r="I67" s="41"/>
    </row>
    <row r="68" spans="2:9" ht="15" customHeight="1" x14ac:dyDescent="0.25">
      <c r="B68" s="224"/>
      <c r="C68" s="140" t="s">
        <v>50</v>
      </c>
      <c r="D68" s="64">
        <v>0.125</v>
      </c>
      <c r="E68" s="64">
        <v>0.4375</v>
      </c>
      <c r="F68" s="64">
        <v>0.375</v>
      </c>
      <c r="G68" s="64">
        <v>6.25E-2</v>
      </c>
      <c r="H68" s="65">
        <v>0</v>
      </c>
      <c r="I68" s="41"/>
    </row>
    <row r="69" spans="2:9" x14ac:dyDescent="0.25">
      <c r="B69" s="224"/>
      <c r="C69" s="140" t="s">
        <v>194</v>
      </c>
      <c r="D69" s="64">
        <v>0</v>
      </c>
      <c r="E69" s="64">
        <v>0.4</v>
      </c>
      <c r="F69" s="64">
        <v>0.6</v>
      </c>
      <c r="G69" s="64">
        <v>0</v>
      </c>
      <c r="H69" s="65">
        <v>0</v>
      </c>
      <c r="I69" s="41"/>
    </row>
    <row r="70" spans="2:9" x14ac:dyDescent="0.25">
      <c r="B70" s="224"/>
      <c r="C70" s="140" t="s">
        <v>51</v>
      </c>
      <c r="D70" s="64">
        <v>3.7037037037037035E-2</v>
      </c>
      <c r="E70" s="64">
        <v>3.7037037037037035E-2</v>
      </c>
      <c r="F70" s="64">
        <v>0.44444444444444442</v>
      </c>
      <c r="G70" s="64">
        <v>0.40740740740740738</v>
      </c>
      <c r="H70" s="65">
        <v>7.407407407407407E-2</v>
      </c>
      <c r="I70" s="41"/>
    </row>
    <row r="71" spans="2:9" ht="15.75" customHeight="1" x14ac:dyDescent="0.25">
      <c r="B71" s="224"/>
      <c r="C71" s="140" t="s">
        <v>52</v>
      </c>
      <c r="D71" s="64">
        <v>0.13793103448275862</v>
      </c>
      <c r="E71" s="64">
        <v>0.48275862068965519</v>
      </c>
      <c r="F71" s="64">
        <v>0.34482758620689657</v>
      </c>
      <c r="G71" s="64">
        <v>3.4482758620689655E-2</v>
      </c>
      <c r="H71" s="65">
        <v>0</v>
      </c>
      <c r="I71" s="41"/>
    </row>
    <row r="72" spans="2:9" ht="15" customHeight="1" thickBot="1" x14ac:dyDescent="0.3">
      <c r="B72" s="225"/>
      <c r="C72" s="142" t="s">
        <v>540</v>
      </c>
      <c r="D72" s="160">
        <v>0</v>
      </c>
      <c r="E72" s="160">
        <v>0</v>
      </c>
      <c r="F72" s="160">
        <v>0</v>
      </c>
      <c r="G72" s="160">
        <v>0.125</v>
      </c>
      <c r="H72" s="118">
        <v>0.875</v>
      </c>
      <c r="I72" s="41"/>
    </row>
    <row r="73" spans="2:9" s="132" customFormat="1" ht="15" customHeight="1" x14ac:dyDescent="0.25">
      <c r="B73" s="220" t="s">
        <v>53</v>
      </c>
      <c r="C73" s="94" t="s">
        <v>54</v>
      </c>
      <c r="D73" s="68">
        <v>0.9375</v>
      </c>
      <c r="E73" s="68">
        <v>6.25E-2</v>
      </c>
      <c r="F73" s="68">
        <v>0</v>
      </c>
      <c r="G73" s="68">
        <v>0</v>
      </c>
      <c r="H73" s="69">
        <v>0</v>
      </c>
      <c r="I73" s="137"/>
    </row>
    <row r="74" spans="2:9" ht="15" customHeight="1" x14ac:dyDescent="0.25">
      <c r="B74" s="221"/>
      <c r="C74" s="93" t="s">
        <v>508</v>
      </c>
      <c r="D74" s="70">
        <v>0.83333333333333337</v>
      </c>
      <c r="E74" s="70">
        <v>0.16666666666666666</v>
      </c>
      <c r="F74" s="70">
        <v>0</v>
      </c>
      <c r="G74" s="70">
        <v>0</v>
      </c>
      <c r="H74" s="71">
        <v>0</v>
      </c>
      <c r="I74" s="41"/>
    </row>
    <row r="75" spans="2:9" s="132" customFormat="1" ht="15" customHeight="1" x14ac:dyDescent="0.25">
      <c r="B75" s="221"/>
      <c r="C75" s="93" t="s">
        <v>136</v>
      </c>
      <c r="D75" s="70">
        <v>0.81818181818181823</v>
      </c>
      <c r="E75" s="70">
        <v>0.18181818181818182</v>
      </c>
      <c r="F75" s="70">
        <v>0</v>
      </c>
      <c r="G75" s="70">
        <v>0</v>
      </c>
      <c r="H75" s="71">
        <v>0</v>
      </c>
      <c r="I75" s="137"/>
    </row>
    <row r="76" spans="2:9" x14ac:dyDescent="0.25">
      <c r="B76" s="221"/>
      <c r="C76" s="93" t="s">
        <v>541</v>
      </c>
      <c r="D76" s="70">
        <v>0.44444444444444442</v>
      </c>
      <c r="E76" s="70">
        <v>0.33333333333333331</v>
      </c>
      <c r="F76" s="70">
        <v>0.22222222222222221</v>
      </c>
      <c r="G76" s="70">
        <v>0</v>
      </c>
      <c r="H76" s="71">
        <v>0</v>
      </c>
      <c r="I76" s="41"/>
    </row>
    <row r="77" spans="2:9" x14ac:dyDescent="0.25">
      <c r="B77" s="221"/>
      <c r="C77" s="93" t="s">
        <v>542</v>
      </c>
      <c r="D77" s="70">
        <v>0.8</v>
      </c>
      <c r="E77" s="70">
        <v>0.2</v>
      </c>
      <c r="F77" s="70">
        <v>0</v>
      </c>
      <c r="G77" s="70">
        <v>0</v>
      </c>
      <c r="H77" s="71">
        <v>0</v>
      </c>
      <c r="I77" s="41"/>
    </row>
    <row r="78" spans="2:9" s="119" customFormat="1" x14ac:dyDescent="0.25">
      <c r="B78" s="221"/>
      <c r="C78" s="93" t="s">
        <v>246</v>
      </c>
      <c r="D78" s="70">
        <v>1</v>
      </c>
      <c r="E78" s="70">
        <v>0</v>
      </c>
      <c r="F78" s="70">
        <v>0</v>
      </c>
      <c r="G78" s="70">
        <v>0</v>
      </c>
      <c r="H78" s="71">
        <v>0</v>
      </c>
    </row>
    <row r="79" spans="2:9" x14ac:dyDescent="0.25">
      <c r="B79" s="221"/>
      <c r="C79" s="93" t="s">
        <v>543</v>
      </c>
      <c r="D79" s="70">
        <v>0.33333333333333331</v>
      </c>
      <c r="E79" s="70">
        <v>0.33333333333333331</v>
      </c>
      <c r="F79" s="70">
        <v>0.16666666666666666</v>
      </c>
      <c r="G79" s="70">
        <v>0</v>
      </c>
      <c r="H79" s="71">
        <v>0.16666666666666666</v>
      </c>
    </row>
    <row r="80" spans="2:9" x14ac:dyDescent="0.25">
      <c r="B80" s="221"/>
      <c r="C80" s="93" t="s">
        <v>544</v>
      </c>
      <c r="D80" s="70">
        <v>0.8</v>
      </c>
      <c r="E80" s="70">
        <v>0.2</v>
      </c>
      <c r="F80" s="70">
        <v>0</v>
      </c>
      <c r="G80" s="70">
        <v>0</v>
      </c>
      <c r="H80" s="71">
        <v>0</v>
      </c>
    </row>
    <row r="81" spans="2:8" x14ac:dyDescent="0.25">
      <c r="B81" s="221"/>
      <c r="C81" s="93" t="s">
        <v>55</v>
      </c>
      <c r="D81" s="70">
        <v>0.8571428571428571</v>
      </c>
      <c r="E81" s="70">
        <v>0.14285714285714285</v>
      </c>
      <c r="F81" s="70">
        <v>0</v>
      </c>
      <c r="G81" s="70">
        <v>0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0.14285714285714285</v>
      </c>
      <c r="E82" s="72">
        <v>0.42857142857142855</v>
      </c>
      <c r="F82" s="72">
        <v>0.2857142857142857</v>
      </c>
      <c r="G82" s="72">
        <v>0</v>
      </c>
      <c r="H82" s="73">
        <v>0.14285714285714285</v>
      </c>
    </row>
    <row r="83" spans="2:8" x14ac:dyDescent="0.25">
      <c r="B83" s="58" t="s">
        <v>152</v>
      </c>
      <c r="D83" s="127"/>
      <c r="E83" s="127"/>
      <c r="F83" s="127"/>
      <c r="G83" s="127"/>
      <c r="H83" s="127"/>
    </row>
    <row r="84" spans="2:8" x14ac:dyDescent="0.25">
      <c r="B84" s="54" t="s">
        <v>193</v>
      </c>
      <c r="D84" s="127"/>
      <c r="E84" s="127"/>
      <c r="F84" s="127"/>
      <c r="G84" s="127"/>
      <c r="H84" s="127"/>
    </row>
    <row r="150" spans="4:8" x14ac:dyDescent="0.25">
      <c r="D150" s="57"/>
      <c r="E150" s="57"/>
      <c r="F150" s="57"/>
      <c r="G150" s="57"/>
      <c r="H150" s="57"/>
    </row>
    <row r="152" spans="4:8" x14ac:dyDescent="0.25">
      <c r="D152" s="57"/>
      <c r="E152" s="57"/>
      <c r="F152" s="57"/>
      <c r="G152" s="57"/>
      <c r="H152" s="57"/>
    </row>
    <row r="154" spans="4:8" x14ac:dyDescent="0.25">
      <c r="D154" s="57"/>
      <c r="E154" s="57"/>
      <c r="F154" s="57"/>
      <c r="G154" s="57"/>
      <c r="H154" s="57"/>
    </row>
    <row r="156" spans="4:8" x14ac:dyDescent="0.25">
      <c r="D156" s="57"/>
      <c r="E156" s="57"/>
      <c r="F156" s="57"/>
      <c r="G156" s="57"/>
      <c r="H156" s="57"/>
    </row>
    <row r="158" spans="4:8" x14ac:dyDescent="0.25">
      <c r="D158" s="57"/>
      <c r="E158" s="57"/>
      <c r="F158" s="57"/>
      <c r="G158" s="57"/>
      <c r="H158" s="57"/>
    </row>
    <row r="160" spans="4:8" x14ac:dyDescent="0.25">
      <c r="D160" s="57"/>
      <c r="E160" s="57"/>
      <c r="F160" s="57"/>
      <c r="G160" s="57"/>
      <c r="H160" s="57"/>
    </row>
    <row r="162" spans="4:8" x14ac:dyDescent="0.25">
      <c r="D162" s="57"/>
      <c r="E162" s="57"/>
      <c r="F162" s="57"/>
      <c r="G162" s="57"/>
      <c r="H162" s="57"/>
    </row>
    <row r="164" spans="4:8" x14ac:dyDescent="0.25">
      <c r="D164" s="57"/>
      <c r="E164" s="57"/>
      <c r="F164" s="57"/>
      <c r="G164" s="57"/>
      <c r="H164" s="57"/>
    </row>
    <row r="166" spans="4:8" x14ac:dyDescent="0.25">
      <c r="D166" s="57"/>
      <c r="E166" s="57"/>
      <c r="F166" s="57"/>
      <c r="G166" s="57"/>
      <c r="H166" s="57"/>
    </row>
    <row r="168" spans="4:8" x14ac:dyDescent="0.25">
      <c r="D168" s="57"/>
      <c r="E168" s="57"/>
      <c r="F168" s="57"/>
      <c r="G168" s="57"/>
      <c r="H168" s="57"/>
    </row>
    <row r="170" spans="4:8" x14ac:dyDescent="0.25">
      <c r="D170" s="57"/>
      <c r="E170" s="57"/>
      <c r="F170" s="57"/>
      <c r="G170" s="57"/>
      <c r="H170" s="57"/>
    </row>
    <row r="172" spans="4:8" x14ac:dyDescent="0.25">
      <c r="D172" s="57"/>
      <c r="E172" s="57"/>
      <c r="F172" s="57"/>
      <c r="G172" s="57"/>
      <c r="H172" s="57"/>
    </row>
    <row r="174" spans="4:8" x14ac:dyDescent="0.25">
      <c r="D174" s="57"/>
      <c r="E174" s="57"/>
      <c r="F174" s="57"/>
      <c r="G174" s="57"/>
      <c r="H174" s="57"/>
    </row>
    <row r="176" spans="4:8" x14ac:dyDescent="0.25">
      <c r="D176" s="57"/>
      <c r="E176" s="57"/>
      <c r="F176" s="57"/>
      <c r="G176" s="57"/>
      <c r="H176" s="57"/>
    </row>
    <row r="178" spans="4:8" x14ac:dyDescent="0.25">
      <c r="D178" s="57"/>
      <c r="E178" s="57"/>
      <c r="F178" s="57"/>
      <c r="G178" s="57"/>
      <c r="H178" s="57"/>
    </row>
    <row r="180" spans="4:8" x14ac:dyDescent="0.25">
      <c r="D180" s="57"/>
      <c r="E180" s="57"/>
      <c r="F180" s="57"/>
      <c r="G180" s="57"/>
      <c r="H180" s="57"/>
    </row>
    <row r="182" spans="4:8" x14ac:dyDescent="0.25">
      <c r="D182" s="57"/>
      <c r="E182" s="57"/>
      <c r="F182" s="57"/>
      <c r="G182" s="57"/>
      <c r="H182" s="57"/>
    </row>
    <row r="184" spans="4:8" x14ac:dyDescent="0.25">
      <c r="D184" s="57"/>
      <c r="E184" s="57"/>
      <c r="F184" s="57"/>
      <c r="G184" s="57"/>
      <c r="H184" s="57"/>
    </row>
    <row r="186" spans="4:8" x14ac:dyDescent="0.25">
      <c r="D186" s="57"/>
      <c r="E186" s="57"/>
      <c r="F186" s="57"/>
      <c r="G186" s="57"/>
      <c r="H186" s="57"/>
    </row>
    <row r="188" spans="4:8" x14ac:dyDescent="0.25">
      <c r="D188" s="57"/>
      <c r="E188" s="57"/>
      <c r="F188" s="57"/>
      <c r="G188" s="57"/>
      <c r="H188" s="57"/>
    </row>
    <row r="190" spans="4:8" x14ac:dyDescent="0.25">
      <c r="D190" s="57"/>
      <c r="E190" s="57"/>
      <c r="F190" s="57"/>
      <c r="G190" s="57"/>
      <c r="H190" s="57"/>
    </row>
    <row r="192" spans="4:8" x14ac:dyDescent="0.25">
      <c r="D192" s="57"/>
      <c r="E192" s="57"/>
      <c r="F192" s="57"/>
      <c r="G192" s="57"/>
      <c r="H192" s="57"/>
    </row>
    <row r="194" spans="4:8" x14ac:dyDescent="0.25">
      <c r="D194" s="57"/>
      <c r="E194" s="57"/>
      <c r="F194" s="57"/>
      <c r="G194" s="57"/>
      <c r="H194" s="57"/>
    </row>
    <row r="196" spans="4:8" x14ac:dyDescent="0.25">
      <c r="D196" s="57"/>
      <c r="E196" s="57"/>
      <c r="F196" s="57"/>
      <c r="G196" s="57"/>
      <c r="H196" s="57"/>
    </row>
    <row r="198" spans="4:8" x14ac:dyDescent="0.25">
      <c r="D198" s="57"/>
      <c r="E198" s="57"/>
      <c r="F198" s="57"/>
      <c r="G198" s="57"/>
      <c r="H198" s="57"/>
    </row>
    <row r="200" spans="4:8" x14ac:dyDescent="0.25">
      <c r="D200" s="57"/>
      <c r="E200" s="57"/>
      <c r="F200" s="57"/>
      <c r="G200" s="57"/>
      <c r="H200" s="57"/>
    </row>
    <row r="202" spans="4:8" x14ac:dyDescent="0.25">
      <c r="D202" s="57"/>
      <c r="E202" s="57"/>
      <c r="F202" s="57"/>
      <c r="G202" s="57"/>
      <c r="H202" s="57"/>
    </row>
    <row r="204" spans="4:8" x14ac:dyDescent="0.25">
      <c r="D204" s="57"/>
      <c r="E204" s="57"/>
      <c r="F204" s="57"/>
      <c r="G204" s="57"/>
      <c r="H204" s="57"/>
    </row>
    <row r="206" spans="4:8" x14ac:dyDescent="0.25">
      <c r="D206" s="57"/>
      <c r="E206" s="57"/>
      <c r="F206" s="57"/>
      <c r="G206" s="57"/>
      <c r="H206" s="57"/>
    </row>
    <row r="208" spans="4:8" x14ac:dyDescent="0.25">
      <c r="D208" s="57"/>
      <c r="E208" s="57"/>
      <c r="F208" s="57"/>
      <c r="G208" s="57"/>
      <c r="H208" s="57"/>
    </row>
    <row r="210" spans="4:8" x14ac:dyDescent="0.25">
      <c r="D210" s="57"/>
      <c r="E210" s="57"/>
      <c r="F210" s="57"/>
      <c r="G210" s="57"/>
      <c r="H210" s="57"/>
    </row>
    <row r="212" spans="4:8" x14ac:dyDescent="0.25">
      <c r="D212" s="57"/>
      <c r="E212" s="57"/>
      <c r="F212" s="57"/>
      <c r="G212" s="57"/>
      <c r="H212" s="57"/>
    </row>
    <row r="214" spans="4:8" x14ac:dyDescent="0.25">
      <c r="D214" s="57"/>
      <c r="E214" s="57"/>
      <c r="F214" s="57"/>
      <c r="G214" s="57"/>
      <c r="H214" s="57"/>
    </row>
  </sheetData>
  <mergeCells count="14">
    <mergeCell ref="B38:B40"/>
    <mergeCell ref="B41:B53"/>
    <mergeCell ref="B54:B62"/>
    <mergeCell ref="B63:B72"/>
    <mergeCell ref="B73:B82"/>
    <mergeCell ref="B6:B17"/>
    <mergeCell ref="B18:B30"/>
    <mergeCell ref="B31:B37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3"/>
  <sheetViews>
    <sheetView topLeftCell="A6" workbookViewId="0">
      <selection activeCell="C6" sqref="C6:C82"/>
    </sheetView>
  </sheetViews>
  <sheetFormatPr defaultColWidth="9.140625" defaultRowHeight="15" x14ac:dyDescent="0.25"/>
  <cols>
    <col min="1" max="2" width="9.140625" style="54"/>
    <col min="3" max="3" width="33.42578125" style="54" bestFit="1" customWidth="1"/>
    <col min="4" max="5" width="9.140625" style="54"/>
    <col min="6" max="6" width="16.85546875" style="54" customWidth="1"/>
    <col min="7" max="9" width="9.140625" style="54"/>
    <col min="10" max="10" width="26.42578125" style="54" customWidth="1"/>
    <col min="11" max="12" width="9.140625" style="54"/>
    <col min="13" max="13" width="16.85546875" style="54" customWidth="1"/>
    <col min="14" max="14" width="9.140625" style="54"/>
    <col min="15" max="15" width="11.140625" style="54" customWidth="1"/>
    <col min="16" max="16384" width="9.140625" style="54"/>
  </cols>
  <sheetData>
    <row r="1" spans="1:9" ht="16.5" thickTop="1" thickBot="1" x14ac:dyDescent="0.3">
      <c r="A1" s="80" t="s">
        <v>210</v>
      </c>
      <c r="C1" s="244" t="s">
        <v>192</v>
      </c>
      <c r="D1" s="244"/>
      <c r="E1" s="244"/>
      <c r="F1" s="244"/>
      <c r="G1" s="244"/>
      <c r="H1" s="244"/>
    </row>
    <row r="2" spans="1:9" x14ac:dyDescent="0.25">
      <c r="C2" s="235" t="s">
        <v>177</v>
      </c>
      <c r="D2" s="235"/>
      <c r="E2" s="235"/>
      <c r="F2" s="235" t="s">
        <v>176</v>
      </c>
      <c r="G2" s="235"/>
      <c r="H2" s="235"/>
    </row>
    <row r="3" spans="1:9" x14ac:dyDescent="0.25">
      <c r="C3" s="236" t="s">
        <v>175</v>
      </c>
      <c r="D3" s="236"/>
      <c r="E3" s="236"/>
      <c r="F3" s="236" t="s">
        <v>174</v>
      </c>
      <c r="G3" s="236"/>
      <c r="H3" s="236"/>
    </row>
    <row r="4" spans="1:9" ht="15.75" thickBot="1" x14ac:dyDescent="0.3">
      <c r="C4" s="233" t="s">
        <v>173</v>
      </c>
      <c r="D4" s="233"/>
      <c r="E4" s="233"/>
      <c r="F4" s="233"/>
      <c r="G4" s="233"/>
      <c r="H4" s="233"/>
    </row>
    <row r="5" spans="1:9" ht="15.75" thickBot="1" x14ac:dyDescent="0.3">
      <c r="C5" s="55" t="s">
        <v>172</v>
      </c>
      <c r="D5" s="56">
        <v>1</v>
      </c>
      <c r="E5" s="56">
        <v>2</v>
      </c>
      <c r="F5" s="56">
        <v>3</v>
      </c>
      <c r="G5" s="56">
        <v>4</v>
      </c>
      <c r="H5" s="56">
        <v>5</v>
      </c>
    </row>
    <row r="6" spans="1:9" ht="15" customHeight="1" x14ac:dyDescent="0.25">
      <c r="B6" s="223" t="s">
        <v>13</v>
      </c>
      <c r="C6" s="139" t="s">
        <v>14</v>
      </c>
      <c r="D6" s="62">
        <v>0.4375</v>
      </c>
      <c r="E6" s="62">
        <v>0.5625</v>
      </c>
      <c r="F6" s="62">
        <v>0</v>
      </c>
      <c r="G6" s="62">
        <v>0</v>
      </c>
      <c r="H6" s="63">
        <v>0</v>
      </c>
      <c r="I6" s="41"/>
    </row>
    <row r="7" spans="1:9" x14ac:dyDescent="0.25">
      <c r="B7" s="224"/>
      <c r="C7" s="141" t="s">
        <v>15</v>
      </c>
      <c r="D7" s="64">
        <v>0.5423728813559322</v>
      </c>
      <c r="E7" s="64">
        <v>0.3728813559322034</v>
      </c>
      <c r="F7" s="64">
        <v>6.7796610169491525E-2</v>
      </c>
      <c r="G7" s="64">
        <v>0</v>
      </c>
      <c r="H7" s="65">
        <v>1.6949152542372881E-2</v>
      </c>
      <c r="I7" s="41"/>
    </row>
    <row r="8" spans="1:9" x14ac:dyDescent="0.25">
      <c r="B8" s="224"/>
      <c r="C8" s="141" t="s">
        <v>16</v>
      </c>
      <c r="D8" s="64">
        <v>0.34482758620689657</v>
      </c>
      <c r="E8" s="64">
        <v>0.41379310344827586</v>
      </c>
      <c r="F8" s="64">
        <v>0.17241379310344829</v>
      </c>
      <c r="G8" s="64">
        <v>6.8965517241379309E-2</v>
      </c>
      <c r="H8" s="65">
        <v>0</v>
      </c>
      <c r="I8" s="41"/>
    </row>
    <row r="9" spans="1:9" x14ac:dyDescent="0.25">
      <c r="B9" s="224"/>
      <c r="C9" s="141" t="s">
        <v>529</v>
      </c>
      <c r="D9" s="64">
        <v>0.3</v>
      </c>
      <c r="E9" s="64">
        <v>0.6</v>
      </c>
      <c r="F9" s="64">
        <v>0.1</v>
      </c>
      <c r="G9" s="64">
        <v>0</v>
      </c>
      <c r="H9" s="65">
        <v>0</v>
      </c>
      <c r="I9" s="41"/>
    </row>
    <row r="10" spans="1:9" x14ac:dyDescent="0.25">
      <c r="B10" s="224"/>
      <c r="C10" s="141" t="s">
        <v>17</v>
      </c>
      <c r="D10" s="64">
        <v>0.44</v>
      </c>
      <c r="E10" s="64">
        <v>0.48</v>
      </c>
      <c r="F10" s="64">
        <v>0.08</v>
      </c>
      <c r="G10" s="64">
        <v>0</v>
      </c>
      <c r="H10" s="65">
        <v>0</v>
      </c>
      <c r="I10" s="41"/>
    </row>
    <row r="11" spans="1:9" x14ac:dyDescent="0.25">
      <c r="B11" s="224"/>
      <c r="C11" s="141" t="s">
        <v>18</v>
      </c>
      <c r="D11" s="64">
        <v>0.15384615384615385</v>
      </c>
      <c r="E11" s="64">
        <v>0.34615384615384615</v>
      </c>
      <c r="F11" s="64">
        <v>0.42307692307692307</v>
      </c>
      <c r="G11" s="64">
        <v>7.6923076923076927E-2</v>
      </c>
      <c r="H11" s="65">
        <v>0</v>
      </c>
      <c r="I11" s="41"/>
    </row>
    <row r="12" spans="1:9" x14ac:dyDescent="0.25">
      <c r="B12" s="224"/>
      <c r="C12" s="141" t="s">
        <v>530</v>
      </c>
      <c r="D12" s="64">
        <v>0.2857142857142857</v>
      </c>
      <c r="E12" s="64">
        <v>0.47619047619047616</v>
      </c>
      <c r="F12" s="64">
        <v>0.23809523809523808</v>
      </c>
      <c r="G12" s="64">
        <v>0</v>
      </c>
      <c r="H12" s="65">
        <v>0</v>
      </c>
      <c r="I12" s="41"/>
    </row>
    <row r="13" spans="1:9" x14ac:dyDescent="0.25">
      <c r="B13" s="224"/>
      <c r="C13" s="141" t="s">
        <v>19</v>
      </c>
      <c r="D13" s="64">
        <v>0.08</v>
      </c>
      <c r="E13" s="64">
        <v>0.4</v>
      </c>
      <c r="F13" s="64">
        <v>0.32</v>
      </c>
      <c r="G13" s="64">
        <v>0.16</v>
      </c>
      <c r="H13" s="65">
        <v>0.04</v>
      </c>
      <c r="I13" s="41"/>
    </row>
    <row r="14" spans="1:9" x14ac:dyDescent="0.25">
      <c r="B14" s="224"/>
      <c r="C14" s="141" t="s">
        <v>20</v>
      </c>
      <c r="D14" s="64">
        <v>0.39622641509433965</v>
      </c>
      <c r="E14" s="64">
        <v>0.47169811320754718</v>
      </c>
      <c r="F14" s="64">
        <v>0.11320754716981132</v>
      </c>
      <c r="G14" s="64">
        <v>1.8867924528301886E-2</v>
      </c>
      <c r="H14" s="65">
        <v>0</v>
      </c>
      <c r="I14" s="41"/>
    </row>
    <row r="15" spans="1:9" x14ac:dyDescent="0.25">
      <c r="B15" s="224"/>
      <c r="C15" s="141" t="s">
        <v>21</v>
      </c>
      <c r="D15" s="64">
        <v>0.5</v>
      </c>
      <c r="E15" s="64">
        <v>0.40909090909090912</v>
      </c>
      <c r="F15" s="64">
        <v>6.8181818181818177E-2</v>
      </c>
      <c r="G15" s="64">
        <v>2.2727272727272728E-2</v>
      </c>
      <c r="H15" s="65">
        <v>0</v>
      </c>
      <c r="I15" s="41"/>
    </row>
    <row r="16" spans="1:9" x14ac:dyDescent="0.25">
      <c r="B16" s="224"/>
      <c r="C16" s="141" t="s">
        <v>22</v>
      </c>
      <c r="D16" s="64">
        <v>0.61290322580645162</v>
      </c>
      <c r="E16" s="64">
        <v>0.25806451612903225</v>
      </c>
      <c r="F16" s="64">
        <v>0.12903225806451613</v>
      </c>
      <c r="G16" s="64">
        <v>0</v>
      </c>
      <c r="H16" s="65">
        <v>0</v>
      </c>
      <c r="I16" s="41"/>
    </row>
    <row r="17" spans="2:9" ht="15.75" thickBot="1" x14ac:dyDescent="0.3">
      <c r="B17" s="225"/>
      <c r="C17" s="146" t="s">
        <v>23</v>
      </c>
      <c r="D17" s="66">
        <v>0.31578947368421051</v>
      </c>
      <c r="E17" s="66">
        <v>0.39473684210526316</v>
      </c>
      <c r="F17" s="66">
        <v>0.23684210526315788</v>
      </c>
      <c r="G17" s="66">
        <v>5.2631578947368418E-2</v>
      </c>
      <c r="H17" s="67">
        <v>0</v>
      </c>
      <c r="I17" s="41"/>
    </row>
    <row r="18" spans="2:9" ht="15" customHeight="1" x14ac:dyDescent="0.25">
      <c r="B18" s="220" t="s">
        <v>24</v>
      </c>
      <c r="C18" s="59" t="s">
        <v>25</v>
      </c>
      <c r="D18" s="68">
        <v>0.44827586206896552</v>
      </c>
      <c r="E18" s="68">
        <v>0.44827586206896552</v>
      </c>
      <c r="F18" s="68">
        <v>0.10344827586206896</v>
      </c>
      <c r="G18" s="68">
        <v>0</v>
      </c>
      <c r="H18" s="69">
        <v>0</v>
      </c>
      <c r="I18" s="41"/>
    </row>
    <row r="19" spans="2:9" x14ac:dyDescent="0.25">
      <c r="B19" s="221"/>
      <c r="C19" s="60" t="s">
        <v>26</v>
      </c>
      <c r="D19" s="70">
        <v>0.68</v>
      </c>
      <c r="E19" s="70">
        <v>0.24</v>
      </c>
      <c r="F19" s="70">
        <v>0.08</v>
      </c>
      <c r="G19" s="70">
        <v>0</v>
      </c>
      <c r="H19" s="71">
        <v>0</v>
      </c>
      <c r="I19" s="41"/>
    </row>
    <row r="20" spans="2:9" x14ac:dyDescent="0.25">
      <c r="B20" s="221"/>
      <c r="C20" s="60" t="s">
        <v>531</v>
      </c>
      <c r="D20" s="70">
        <v>0.21428571428571427</v>
      </c>
      <c r="E20" s="70">
        <v>0.42857142857142855</v>
      </c>
      <c r="F20" s="70">
        <v>0.35714285714285715</v>
      </c>
      <c r="G20" s="70">
        <v>0</v>
      </c>
      <c r="H20" s="71">
        <v>0</v>
      </c>
      <c r="I20" s="41"/>
    </row>
    <row r="21" spans="2:9" x14ac:dyDescent="0.25">
      <c r="B21" s="221"/>
      <c r="C21" s="60" t="s">
        <v>27</v>
      </c>
      <c r="D21" s="70">
        <v>0.2</v>
      </c>
      <c r="E21" s="70">
        <v>0.6</v>
      </c>
      <c r="F21" s="70">
        <v>0.13333333333333333</v>
      </c>
      <c r="G21" s="70">
        <v>6.6666666666666666E-2</v>
      </c>
      <c r="H21" s="71">
        <v>0</v>
      </c>
      <c r="I21" s="41"/>
    </row>
    <row r="22" spans="2:9" x14ac:dyDescent="0.25">
      <c r="B22" s="221"/>
      <c r="C22" s="60" t="s">
        <v>28</v>
      </c>
      <c r="D22" s="70">
        <v>0.76923076923076927</v>
      </c>
      <c r="E22" s="70">
        <v>0.15384615384615385</v>
      </c>
      <c r="F22" s="70">
        <v>7.6923076923076927E-2</v>
      </c>
      <c r="G22" s="70">
        <v>0</v>
      </c>
      <c r="H22" s="71">
        <v>0</v>
      </c>
      <c r="I22" s="41"/>
    </row>
    <row r="23" spans="2:9" x14ac:dyDescent="0.25">
      <c r="B23" s="221"/>
      <c r="C23" s="60" t="s">
        <v>532</v>
      </c>
      <c r="D23" s="70">
        <v>0</v>
      </c>
      <c r="E23" s="70">
        <v>0.8</v>
      </c>
      <c r="F23" s="70">
        <v>0.2</v>
      </c>
      <c r="G23" s="70">
        <v>0</v>
      </c>
      <c r="H23" s="71">
        <v>0</v>
      </c>
      <c r="I23" s="41"/>
    </row>
    <row r="24" spans="2:9" x14ac:dyDescent="0.25">
      <c r="B24" s="221"/>
      <c r="C24" s="60" t="s">
        <v>244</v>
      </c>
      <c r="D24" s="70">
        <v>0.4</v>
      </c>
      <c r="E24" s="70">
        <v>0.5</v>
      </c>
      <c r="F24" s="70">
        <v>0.1</v>
      </c>
      <c r="G24" s="70">
        <v>0</v>
      </c>
      <c r="H24" s="71">
        <v>0</v>
      </c>
      <c r="I24" s="41"/>
    </row>
    <row r="25" spans="2:9" x14ac:dyDescent="0.25">
      <c r="B25" s="221"/>
      <c r="C25" s="60" t="s">
        <v>29</v>
      </c>
      <c r="D25" s="70">
        <v>0.2</v>
      </c>
      <c r="E25" s="70">
        <v>0.6</v>
      </c>
      <c r="F25" s="70">
        <v>0.2</v>
      </c>
      <c r="G25" s="70">
        <v>0</v>
      </c>
      <c r="H25" s="71">
        <v>0</v>
      </c>
      <c r="I25" s="41"/>
    </row>
    <row r="26" spans="2:9" x14ac:dyDescent="0.25">
      <c r="B26" s="221"/>
      <c r="C26" s="60" t="s">
        <v>30</v>
      </c>
      <c r="D26" s="70">
        <v>0.56862745098039214</v>
      </c>
      <c r="E26" s="70">
        <v>0.39215686274509803</v>
      </c>
      <c r="F26" s="70">
        <v>3.9215686274509803E-2</v>
      </c>
      <c r="G26" s="70">
        <v>0</v>
      </c>
      <c r="H26" s="71">
        <v>0</v>
      </c>
      <c r="I26" s="41"/>
    </row>
    <row r="27" spans="2:9" x14ac:dyDescent="0.25">
      <c r="B27" s="221"/>
      <c r="C27" s="60" t="s">
        <v>533</v>
      </c>
      <c r="D27" s="70">
        <v>0.5</v>
      </c>
      <c r="E27" s="70">
        <v>0.375</v>
      </c>
      <c r="F27" s="70">
        <v>0.125</v>
      </c>
      <c r="G27" s="70">
        <v>0</v>
      </c>
      <c r="H27" s="71">
        <v>0</v>
      </c>
      <c r="I27" s="41"/>
    </row>
    <row r="28" spans="2:9" x14ac:dyDescent="0.25">
      <c r="B28" s="221"/>
      <c r="C28" s="60" t="s">
        <v>31</v>
      </c>
      <c r="D28" s="70">
        <v>0.53846153846153844</v>
      </c>
      <c r="E28" s="70">
        <v>0.46153846153846156</v>
      </c>
      <c r="F28" s="70">
        <v>0</v>
      </c>
      <c r="G28" s="70">
        <v>0</v>
      </c>
      <c r="H28" s="71">
        <v>0</v>
      </c>
      <c r="I28" s="41"/>
    </row>
    <row r="29" spans="2:9" x14ac:dyDescent="0.25">
      <c r="B29" s="221"/>
      <c r="C29" s="93" t="s">
        <v>440</v>
      </c>
      <c r="D29" s="70">
        <v>0.375</v>
      </c>
      <c r="E29" s="70">
        <v>0.125</v>
      </c>
      <c r="F29" s="70">
        <v>0.375</v>
      </c>
      <c r="G29" s="70">
        <v>0.125</v>
      </c>
      <c r="H29" s="71">
        <v>0</v>
      </c>
      <c r="I29" s="41"/>
    </row>
    <row r="30" spans="2:9" ht="15" customHeight="1" thickBot="1" x14ac:dyDescent="0.3">
      <c r="B30" s="222"/>
      <c r="C30" s="61" t="s">
        <v>441</v>
      </c>
      <c r="D30" s="72">
        <v>0.7</v>
      </c>
      <c r="E30" s="72">
        <v>0.2</v>
      </c>
      <c r="F30" s="72">
        <v>0</v>
      </c>
      <c r="G30" s="72">
        <v>0.1</v>
      </c>
      <c r="H30" s="73">
        <v>0</v>
      </c>
      <c r="I30" s="41"/>
    </row>
    <row r="31" spans="2:9" x14ac:dyDescent="0.25">
      <c r="B31" s="223" t="s">
        <v>32</v>
      </c>
      <c r="C31" s="141" t="s">
        <v>33</v>
      </c>
      <c r="D31" s="64">
        <v>0.32432432432432434</v>
      </c>
      <c r="E31" s="64">
        <v>0.54054054054054057</v>
      </c>
      <c r="F31" s="64">
        <v>0.10810810810810811</v>
      </c>
      <c r="G31" s="64">
        <v>2.7027027027027029E-2</v>
      </c>
      <c r="H31" s="65">
        <v>0</v>
      </c>
      <c r="I31" s="41"/>
    </row>
    <row r="32" spans="2:9" x14ac:dyDescent="0.25">
      <c r="B32" s="224"/>
      <c r="C32" s="141" t="s">
        <v>34</v>
      </c>
      <c r="D32" s="64">
        <v>0.23529411764705882</v>
      </c>
      <c r="E32" s="64">
        <v>0.52941176470588236</v>
      </c>
      <c r="F32" s="64">
        <v>0.17647058823529413</v>
      </c>
      <c r="G32" s="64">
        <v>5.8823529411764705E-2</v>
      </c>
      <c r="H32" s="65">
        <v>0</v>
      </c>
      <c r="I32" s="41"/>
    </row>
    <row r="33" spans="2:9" x14ac:dyDescent="0.25">
      <c r="B33" s="224"/>
      <c r="C33" s="141" t="s">
        <v>35</v>
      </c>
      <c r="D33" s="64">
        <v>0.33333333333333331</v>
      </c>
      <c r="E33" s="64">
        <v>0.55555555555555558</v>
      </c>
      <c r="F33" s="64">
        <v>0.1111111111111111</v>
      </c>
      <c r="G33" s="64">
        <v>0</v>
      </c>
      <c r="H33" s="65">
        <v>0</v>
      </c>
      <c r="I33" s="41"/>
    </row>
    <row r="34" spans="2:9" x14ac:dyDescent="0.25">
      <c r="B34" s="224"/>
      <c r="C34" s="141" t="s">
        <v>36</v>
      </c>
      <c r="D34" s="64">
        <v>0.5714285714285714</v>
      </c>
      <c r="E34" s="64">
        <v>0.2857142857142857</v>
      </c>
      <c r="F34" s="64">
        <v>0.14285714285714285</v>
      </c>
      <c r="G34" s="64">
        <v>0</v>
      </c>
      <c r="H34" s="65">
        <v>0</v>
      </c>
      <c r="I34" s="41"/>
    </row>
    <row r="35" spans="2:9" x14ac:dyDescent="0.25">
      <c r="B35" s="224"/>
      <c r="C35" s="141" t="s">
        <v>341</v>
      </c>
      <c r="D35" s="64">
        <v>0.5</v>
      </c>
      <c r="E35" s="64">
        <v>0.375</v>
      </c>
      <c r="F35" s="64">
        <v>0.125</v>
      </c>
      <c r="G35" s="64">
        <v>0</v>
      </c>
      <c r="H35" s="65">
        <v>0</v>
      </c>
      <c r="I35" s="41"/>
    </row>
    <row r="36" spans="2:9" x14ac:dyDescent="0.25">
      <c r="B36" s="224"/>
      <c r="C36" s="140" t="s">
        <v>37</v>
      </c>
      <c r="D36" s="64">
        <v>0.5</v>
      </c>
      <c r="E36" s="64">
        <v>0.35714285714285715</v>
      </c>
      <c r="F36" s="64">
        <v>0.14285714285714285</v>
      </c>
      <c r="G36" s="64">
        <v>0</v>
      </c>
      <c r="H36" s="65">
        <v>0</v>
      </c>
      <c r="I36" s="41"/>
    </row>
    <row r="37" spans="2:9" ht="15" customHeight="1" thickBot="1" x14ac:dyDescent="0.3">
      <c r="B37" s="225"/>
      <c r="C37" s="142" t="s">
        <v>38</v>
      </c>
      <c r="D37" s="66">
        <v>0.54545454545454541</v>
      </c>
      <c r="E37" s="66">
        <v>0.30303030303030304</v>
      </c>
      <c r="F37" s="66">
        <v>0.12121212121212122</v>
      </c>
      <c r="G37" s="66">
        <v>3.0303030303030304E-2</v>
      </c>
      <c r="H37" s="67">
        <v>0</v>
      </c>
      <c r="I37" s="41"/>
    </row>
    <row r="38" spans="2:9" x14ac:dyDescent="0.25">
      <c r="B38" s="221" t="s">
        <v>39</v>
      </c>
      <c r="C38" s="94" t="s">
        <v>516</v>
      </c>
      <c r="D38" s="68">
        <v>0.14285714285714285</v>
      </c>
      <c r="E38" s="68">
        <v>0.42857142857142855</v>
      </c>
      <c r="F38" s="68">
        <v>0.2857142857142857</v>
      </c>
      <c r="G38" s="68">
        <v>0.14285714285714285</v>
      </c>
      <c r="H38" s="69">
        <v>0</v>
      </c>
      <c r="I38" s="41"/>
    </row>
    <row r="39" spans="2:9" x14ac:dyDescent="0.25">
      <c r="B39" s="221"/>
      <c r="C39" s="93" t="s">
        <v>534</v>
      </c>
      <c r="D39" s="70">
        <v>0.4</v>
      </c>
      <c r="E39" s="70">
        <v>0.4</v>
      </c>
      <c r="F39" s="70">
        <v>0</v>
      </c>
      <c r="G39" s="70">
        <v>0.2</v>
      </c>
      <c r="H39" s="71">
        <v>0</v>
      </c>
      <c r="I39" s="41"/>
    </row>
    <row r="40" spans="2:9" ht="15" customHeight="1" thickBot="1" x14ac:dyDescent="0.3">
      <c r="B40" s="222"/>
      <c r="C40" s="91" t="s">
        <v>517</v>
      </c>
      <c r="D40" s="72">
        <v>0</v>
      </c>
      <c r="E40" s="72">
        <v>0.22222222222222221</v>
      </c>
      <c r="F40" s="72">
        <v>0.33333333333333331</v>
      </c>
      <c r="G40" s="72">
        <v>0.44444444444444442</v>
      </c>
      <c r="H40" s="73">
        <v>0</v>
      </c>
      <c r="I40" s="41"/>
    </row>
    <row r="41" spans="2:9" s="132" customFormat="1" ht="15" customHeight="1" x14ac:dyDescent="0.25">
      <c r="B41" s="223" t="s">
        <v>40</v>
      </c>
      <c r="C41" s="141" t="s">
        <v>245</v>
      </c>
      <c r="D41" s="82">
        <v>0</v>
      </c>
      <c r="E41" s="82">
        <v>0.66666666666666663</v>
      </c>
      <c r="F41" s="82">
        <v>0.33333333333333331</v>
      </c>
      <c r="G41" s="82">
        <v>0</v>
      </c>
      <c r="H41" s="83">
        <v>0</v>
      </c>
      <c r="I41" s="137"/>
    </row>
    <row r="42" spans="2:9" ht="15" customHeight="1" x14ac:dyDescent="0.25">
      <c r="B42" s="224"/>
      <c r="C42" s="141" t="s">
        <v>535</v>
      </c>
      <c r="D42" s="64">
        <v>0</v>
      </c>
      <c r="E42" s="64">
        <v>0.16666666666666666</v>
      </c>
      <c r="F42" s="64">
        <v>0.83333333333333337</v>
      </c>
      <c r="G42" s="64">
        <v>0</v>
      </c>
      <c r="H42" s="65">
        <v>0</v>
      </c>
      <c r="I42" s="41"/>
    </row>
    <row r="43" spans="2:9" ht="15" customHeight="1" x14ac:dyDescent="0.25">
      <c r="B43" s="224"/>
      <c r="C43" s="141" t="s">
        <v>342</v>
      </c>
      <c r="D43" s="64">
        <v>0</v>
      </c>
      <c r="E43" s="64">
        <v>0.22222222222222221</v>
      </c>
      <c r="F43" s="64">
        <v>0.66666666666666663</v>
      </c>
      <c r="G43" s="64">
        <v>0.1111111111111111</v>
      </c>
      <c r="H43" s="65">
        <v>0</v>
      </c>
      <c r="I43" s="41"/>
    </row>
    <row r="44" spans="2:9" x14ac:dyDescent="0.25">
      <c r="B44" s="224"/>
      <c r="C44" s="145" t="s">
        <v>536</v>
      </c>
      <c r="D44" s="64">
        <v>0.1</v>
      </c>
      <c r="E44" s="64">
        <v>0.3</v>
      </c>
      <c r="F44" s="64">
        <v>0.6</v>
      </c>
      <c r="G44" s="64">
        <v>0</v>
      </c>
      <c r="H44" s="65">
        <v>0</v>
      </c>
      <c r="I44" s="41"/>
    </row>
    <row r="45" spans="2:9" x14ac:dyDescent="0.25">
      <c r="B45" s="224"/>
      <c r="C45" s="145" t="s">
        <v>466</v>
      </c>
      <c r="D45" s="64">
        <v>0.2</v>
      </c>
      <c r="E45" s="64">
        <v>0.2</v>
      </c>
      <c r="F45" s="82">
        <v>0.6</v>
      </c>
      <c r="G45" s="64">
        <v>0</v>
      </c>
      <c r="H45" s="65">
        <v>0</v>
      </c>
      <c r="I45" s="41"/>
    </row>
    <row r="46" spans="2:9" x14ac:dyDescent="0.25">
      <c r="B46" s="224"/>
      <c r="C46" s="141" t="s">
        <v>467</v>
      </c>
      <c r="D46" s="64">
        <v>0.125</v>
      </c>
      <c r="E46" s="64">
        <v>0.625</v>
      </c>
      <c r="F46" s="64">
        <v>0.25</v>
      </c>
      <c r="G46" s="64">
        <v>0</v>
      </c>
      <c r="H46" s="65">
        <v>0</v>
      </c>
      <c r="I46" s="41"/>
    </row>
    <row r="47" spans="2:9" x14ac:dyDescent="0.25">
      <c r="B47" s="224"/>
      <c r="C47" s="140" t="s">
        <v>537</v>
      </c>
      <c r="D47" s="64">
        <v>0.14285714285714285</v>
      </c>
      <c r="E47" s="64">
        <v>0.14285714285714285</v>
      </c>
      <c r="F47" s="64">
        <v>0.42857142857142855</v>
      </c>
      <c r="G47" s="64">
        <v>0.2857142857142857</v>
      </c>
      <c r="H47" s="65">
        <v>0</v>
      </c>
      <c r="I47" s="41"/>
    </row>
    <row r="48" spans="2:9" x14ac:dyDescent="0.25">
      <c r="B48" s="224"/>
      <c r="C48" s="140" t="s">
        <v>538</v>
      </c>
      <c r="D48" s="64">
        <v>0</v>
      </c>
      <c r="E48" s="64">
        <v>0.6</v>
      </c>
      <c r="F48" s="64">
        <v>0.2</v>
      </c>
      <c r="G48" s="64">
        <v>0</v>
      </c>
      <c r="H48" s="65">
        <v>0.2</v>
      </c>
      <c r="I48" s="41"/>
    </row>
    <row r="49" spans="2:9" x14ac:dyDescent="0.25">
      <c r="B49" s="224"/>
      <c r="C49" s="145" t="s">
        <v>468</v>
      </c>
      <c r="D49" s="64">
        <v>0.16666666666666666</v>
      </c>
      <c r="E49" s="64">
        <v>0.16666666666666666</v>
      </c>
      <c r="F49" s="82">
        <v>0.5</v>
      </c>
      <c r="G49" s="64">
        <v>0.16666666666666666</v>
      </c>
      <c r="H49" s="65">
        <v>0</v>
      </c>
      <c r="I49" s="41"/>
    </row>
    <row r="50" spans="2:9" ht="15" customHeight="1" x14ac:dyDescent="0.25">
      <c r="B50" s="224"/>
      <c r="C50" s="145" t="s">
        <v>41</v>
      </c>
      <c r="D50" s="64">
        <v>0.2</v>
      </c>
      <c r="E50" s="64">
        <v>0.4</v>
      </c>
      <c r="F50" s="82">
        <v>0.33333333333333331</v>
      </c>
      <c r="G50" s="64">
        <v>6.6666666666666666E-2</v>
      </c>
      <c r="H50" s="65">
        <v>0</v>
      </c>
      <c r="I50" s="41"/>
    </row>
    <row r="51" spans="2:9" x14ac:dyDescent="0.25">
      <c r="B51" s="224"/>
      <c r="C51" s="145" t="s">
        <v>474</v>
      </c>
      <c r="D51" s="64">
        <v>0</v>
      </c>
      <c r="E51" s="64">
        <v>0.5</v>
      </c>
      <c r="F51" s="82">
        <v>0.375</v>
      </c>
      <c r="G51" s="64">
        <v>0.125</v>
      </c>
      <c r="H51" s="65">
        <v>0</v>
      </c>
      <c r="I51" s="41"/>
    </row>
    <row r="52" spans="2:9" x14ac:dyDescent="0.25">
      <c r="B52" s="224"/>
      <c r="C52" s="145" t="s">
        <v>343</v>
      </c>
      <c r="D52" s="64">
        <v>0</v>
      </c>
      <c r="E52" s="64">
        <v>0.5</v>
      </c>
      <c r="F52" s="82">
        <v>0.5</v>
      </c>
      <c r="G52" s="64">
        <v>0</v>
      </c>
      <c r="H52" s="65">
        <v>0</v>
      </c>
      <c r="I52" s="41"/>
    </row>
    <row r="53" spans="2:9" ht="15.75" thickBot="1" x14ac:dyDescent="0.3">
      <c r="B53" s="225"/>
      <c r="C53" s="145" t="s">
        <v>344</v>
      </c>
      <c r="D53" s="64">
        <v>0</v>
      </c>
      <c r="E53" s="64">
        <v>0.25</v>
      </c>
      <c r="F53" s="82">
        <v>0.5</v>
      </c>
      <c r="G53" s="64">
        <v>0.125</v>
      </c>
      <c r="H53" s="65">
        <v>0.125</v>
      </c>
      <c r="I53" s="41"/>
    </row>
    <row r="54" spans="2:9" x14ac:dyDescent="0.25">
      <c r="B54" s="220" t="s">
        <v>42</v>
      </c>
      <c r="C54" s="94" t="s">
        <v>478</v>
      </c>
      <c r="D54" s="68">
        <v>0.125</v>
      </c>
      <c r="E54" s="68">
        <v>0.375</v>
      </c>
      <c r="F54" s="68">
        <v>0.4375</v>
      </c>
      <c r="G54" s="68">
        <v>6.25E-2</v>
      </c>
      <c r="H54" s="69">
        <v>0</v>
      </c>
      <c r="I54" s="41"/>
    </row>
    <row r="55" spans="2:9" ht="15" customHeight="1" x14ac:dyDescent="0.25">
      <c r="B55" s="221"/>
      <c r="C55" s="93" t="s">
        <v>480</v>
      </c>
      <c r="D55" s="70">
        <v>0.18181818181818182</v>
      </c>
      <c r="E55" s="70">
        <v>9.0909090909090912E-2</v>
      </c>
      <c r="F55" s="70">
        <v>0.36363636363636365</v>
      </c>
      <c r="G55" s="70">
        <v>0.27272727272727271</v>
      </c>
      <c r="H55" s="71">
        <v>9.0909090909090912E-2</v>
      </c>
      <c r="I55" s="41"/>
    </row>
    <row r="56" spans="2:9" s="132" customFormat="1" ht="15" customHeight="1" x14ac:dyDescent="0.25">
      <c r="B56" s="221"/>
      <c r="C56" s="93" t="s">
        <v>482</v>
      </c>
      <c r="D56" s="70">
        <v>0.17647058823529413</v>
      </c>
      <c r="E56" s="70">
        <v>0.58823529411764708</v>
      </c>
      <c r="F56" s="70">
        <v>0.17647058823529413</v>
      </c>
      <c r="G56" s="70">
        <v>0</v>
      </c>
      <c r="H56" s="71">
        <v>5.8823529411764705E-2</v>
      </c>
      <c r="I56" s="137"/>
    </row>
    <row r="57" spans="2:9" x14ac:dyDescent="0.25">
      <c r="B57" s="221"/>
      <c r="C57" s="93" t="s">
        <v>539</v>
      </c>
      <c r="D57" s="70">
        <v>0</v>
      </c>
      <c r="E57" s="70">
        <v>0.25</v>
      </c>
      <c r="F57" s="70">
        <v>0.5</v>
      </c>
      <c r="G57" s="70">
        <v>0</v>
      </c>
      <c r="H57" s="71">
        <v>0.25</v>
      </c>
      <c r="I57" s="41"/>
    </row>
    <row r="58" spans="2:9" x14ac:dyDescent="0.25">
      <c r="B58" s="221"/>
      <c r="C58" s="93" t="s">
        <v>485</v>
      </c>
      <c r="D58" s="70">
        <v>9.0909090909090912E-2</v>
      </c>
      <c r="E58" s="70">
        <v>0.36363636363636365</v>
      </c>
      <c r="F58" s="70">
        <v>0.36363636363636365</v>
      </c>
      <c r="G58" s="70">
        <v>9.0909090909090912E-2</v>
      </c>
      <c r="H58" s="71">
        <v>9.0909090909090912E-2</v>
      </c>
      <c r="I58" s="41"/>
    </row>
    <row r="59" spans="2:9" x14ac:dyDescent="0.25">
      <c r="B59" s="221"/>
      <c r="C59" s="93" t="s">
        <v>488</v>
      </c>
      <c r="D59" s="70">
        <v>0.2857142857142857</v>
      </c>
      <c r="E59" s="70">
        <v>0.14285714285714285</v>
      </c>
      <c r="F59" s="70">
        <v>0.5714285714285714</v>
      </c>
      <c r="G59" s="70">
        <v>0</v>
      </c>
      <c r="H59" s="71">
        <v>0</v>
      </c>
      <c r="I59" s="41"/>
    </row>
    <row r="60" spans="2:9" ht="15" customHeight="1" x14ac:dyDescent="0.25">
      <c r="B60" s="221"/>
      <c r="C60" s="93" t="s">
        <v>490</v>
      </c>
      <c r="D60" s="70">
        <v>0.36363636363636365</v>
      </c>
      <c r="E60" s="70">
        <v>0.45454545454545453</v>
      </c>
      <c r="F60" s="70">
        <v>0.18181818181818182</v>
      </c>
      <c r="G60" s="70">
        <v>0</v>
      </c>
      <c r="H60" s="71">
        <v>0</v>
      </c>
      <c r="I60" s="41"/>
    </row>
    <row r="61" spans="2:9" x14ac:dyDescent="0.25">
      <c r="B61" s="221"/>
      <c r="C61" s="93" t="s">
        <v>43</v>
      </c>
      <c r="D61" s="70">
        <v>0.3888888888888889</v>
      </c>
      <c r="E61" s="70">
        <v>0.33333333333333331</v>
      </c>
      <c r="F61" s="70">
        <v>0.22222222222222221</v>
      </c>
      <c r="G61" s="70">
        <v>5.5555555555555552E-2</v>
      </c>
      <c r="H61" s="71">
        <v>0</v>
      </c>
      <c r="I61" s="41"/>
    </row>
    <row r="62" spans="2:9" ht="15.75" thickBot="1" x14ac:dyDescent="0.3">
      <c r="B62" s="222"/>
      <c r="C62" s="91" t="s">
        <v>44</v>
      </c>
      <c r="D62" s="72">
        <v>0.38461538461538464</v>
      </c>
      <c r="E62" s="72">
        <v>7.6923076923076927E-2</v>
      </c>
      <c r="F62" s="72">
        <v>0.30769230769230771</v>
      </c>
      <c r="G62" s="72">
        <v>0.23076923076923078</v>
      </c>
      <c r="H62" s="73">
        <v>0</v>
      </c>
      <c r="I62" s="41"/>
    </row>
    <row r="63" spans="2:9" x14ac:dyDescent="0.25">
      <c r="B63" s="223" t="s">
        <v>45</v>
      </c>
      <c r="C63" s="140" t="s">
        <v>46</v>
      </c>
      <c r="D63" s="82">
        <v>9.0909090909090912E-2</v>
      </c>
      <c r="E63" s="82">
        <v>0.27272727272727271</v>
      </c>
      <c r="F63" s="82">
        <v>0.45454545454545453</v>
      </c>
      <c r="G63" s="82">
        <v>0.18181818181818182</v>
      </c>
      <c r="H63" s="83">
        <v>0</v>
      </c>
      <c r="I63" s="41"/>
    </row>
    <row r="64" spans="2:9" ht="15" customHeight="1" x14ac:dyDescent="0.25">
      <c r="B64" s="224"/>
      <c r="C64" s="140" t="s">
        <v>47</v>
      </c>
      <c r="D64" s="82">
        <v>0.33333333333333331</v>
      </c>
      <c r="E64" s="82">
        <v>0.22222222222222221</v>
      </c>
      <c r="F64" s="82">
        <v>0.3888888888888889</v>
      </c>
      <c r="G64" s="82">
        <v>5.5555555555555552E-2</v>
      </c>
      <c r="H64" s="83">
        <v>0</v>
      </c>
      <c r="I64" s="41"/>
    </row>
    <row r="65" spans="2:9" ht="15" customHeight="1" x14ac:dyDescent="0.25">
      <c r="B65" s="224"/>
      <c r="C65" s="140" t="s">
        <v>48</v>
      </c>
      <c r="D65" s="82">
        <v>0.48148148148148145</v>
      </c>
      <c r="E65" s="82">
        <v>0.48148148148148145</v>
      </c>
      <c r="F65" s="82">
        <v>3.7037037037037035E-2</v>
      </c>
      <c r="G65" s="82">
        <v>0</v>
      </c>
      <c r="H65" s="83">
        <v>0</v>
      </c>
      <c r="I65" s="41"/>
    </row>
    <row r="66" spans="2:9" x14ac:dyDescent="0.25">
      <c r="B66" s="224"/>
      <c r="C66" s="140" t="s">
        <v>49</v>
      </c>
      <c r="D66" s="64">
        <v>0</v>
      </c>
      <c r="E66" s="64">
        <v>0.66666666666666663</v>
      </c>
      <c r="F66" s="64">
        <v>0.33333333333333331</v>
      </c>
      <c r="G66" s="64">
        <v>0</v>
      </c>
      <c r="H66" s="65">
        <v>0</v>
      </c>
      <c r="I66" s="41"/>
    </row>
    <row r="67" spans="2:9" x14ac:dyDescent="0.25">
      <c r="B67" s="224"/>
      <c r="C67" s="140" t="s">
        <v>119</v>
      </c>
      <c r="D67" s="64">
        <v>0</v>
      </c>
      <c r="E67" s="64">
        <v>0.4</v>
      </c>
      <c r="F67" s="64">
        <v>0.6</v>
      </c>
      <c r="G67" s="64">
        <v>0</v>
      </c>
      <c r="H67" s="65">
        <v>0</v>
      </c>
      <c r="I67" s="41"/>
    </row>
    <row r="68" spans="2:9" ht="15" customHeight="1" x14ac:dyDescent="0.25">
      <c r="B68" s="224"/>
      <c r="C68" s="140" t="s">
        <v>50</v>
      </c>
      <c r="D68" s="64">
        <v>6.25E-2</v>
      </c>
      <c r="E68" s="64">
        <v>0.1875</v>
      </c>
      <c r="F68" s="64">
        <v>0.625</v>
      </c>
      <c r="G68" s="64">
        <v>0.125</v>
      </c>
      <c r="H68" s="65">
        <v>0</v>
      </c>
      <c r="I68" s="41"/>
    </row>
    <row r="69" spans="2:9" x14ac:dyDescent="0.25">
      <c r="B69" s="224"/>
      <c r="C69" s="140" t="s">
        <v>194</v>
      </c>
      <c r="D69" s="64">
        <v>0</v>
      </c>
      <c r="E69" s="64">
        <v>0.2</v>
      </c>
      <c r="F69" s="64">
        <v>0.6</v>
      </c>
      <c r="G69" s="64">
        <v>0.2</v>
      </c>
      <c r="H69" s="65">
        <v>0</v>
      </c>
      <c r="I69" s="41"/>
    </row>
    <row r="70" spans="2:9" x14ac:dyDescent="0.25">
      <c r="B70" s="224"/>
      <c r="C70" s="140" t="s">
        <v>51</v>
      </c>
      <c r="D70" s="64">
        <v>0.40740740740740738</v>
      </c>
      <c r="E70" s="64">
        <v>0.44444444444444442</v>
      </c>
      <c r="F70" s="64">
        <v>0.1111111111111111</v>
      </c>
      <c r="G70" s="64">
        <v>0</v>
      </c>
      <c r="H70" s="65">
        <v>3.7037037037037035E-2</v>
      </c>
      <c r="I70" s="41"/>
    </row>
    <row r="71" spans="2:9" ht="15.75" customHeight="1" x14ac:dyDescent="0.25">
      <c r="B71" s="224"/>
      <c r="C71" s="140" t="s">
        <v>52</v>
      </c>
      <c r="D71" s="64">
        <v>0.44827586206896552</v>
      </c>
      <c r="E71" s="64">
        <v>0.41379310344827586</v>
      </c>
      <c r="F71" s="64">
        <v>0.13793103448275862</v>
      </c>
      <c r="G71" s="64">
        <v>0</v>
      </c>
      <c r="H71" s="65">
        <v>0</v>
      </c>
      <c r="I71" s="41"/>
    </row>
    <row r="72" spans="2:9" ht="15" customHeight="1" thickBot="1" x14ac:dyDescent="0.3">
      <c r="B72" s="225"/>
      <c r="C72" s="142" t="s">
        <v>540</v>
      </c>
      <c r="D72" s="160">
        <v>0</v>
      </c>
      <c r="E72" s="160">
        <v>0.125</v>
      </c>
      <c r="F72" s="160">
        <v>0.125</v>
      </c>
      <c r="G72" s="160">
        <v>0.25</v>
      </c>
      <c r="H72" s="118">
        <v>0.5</v>
      </c>
      <c r="I72" s="41"/>
    </row>
    <row r="73" spans="2:9" s="132" customFormat="1" ht="15" customHeight="1" x14ac:dyDescent="0.25">
      <c r="B73" s="220" t="s">
        <v>53</v>
      </c>
      <c r="C73" s="94" t="s">
        <v>54</v>
      </c>
      <c r="D73" s="68">
        <v>0.5</v>
      </c>
      <c r="E73" s="68">
        <v>0.4375</v>
      </c>
      <c r="F73" s="68">
        <v>6.25E-2</v>
      </c>
      <c r="G73" s="68">
        <v>0</v>
      </c>
      <c r="H73" s="69">
        <v>0</v>
      </c>
      <c r="I73" s="137"/>
    </row>
    <row r="74" spans="2:9" ht="15" customHeight="1" x14ac:dyDescent="0.25">
      <c r="B74" s="221"/>
      <c r="C74" s="93" t="s">
        <v>508</v>
      </c>
      <c r="D74" s="70">
        <v>0</v>
      </c>
      <c r="E74" s="70">
        <v>0.5</v>
      </c>
      <c r="F74" s="70">
        <v>0.16666666666666666</v>
      </c>
      <c r="G74" s="70">
        <v>0.33333333333333331</v>
      </c>
      <c r="H74" s="71">
        <v>0</v>
      </c>
      <c r="I74" s="41"/>
    </row>
    <row r="75" spans="2:9" s="132" customFormat="1" ht="15" customHeight="1" x14ac:dyDescent="0.25">
      <c r="B75" s="221"/>
      <c r="C75" s="93" t="s">
        <v>136</v>
      </c>
      <c r="D75" s="70">
        <v>0.54545454545454541</v>
      </c>
      <c r="E75" s="70">
        <v>0.45454545454545453</v>
      </c>
      <c r="F75" s="70">
        <v>0</v>
      </c>
      <c r="G75" s="70">
        <v>0</v>
      </c>
      <c r="H75" s="71">
        <v>0</v>
      </c>
      <c r="I75" s="137"/>
    </row>
    <row r="76" spans="2:9" x14ac:dyDescent="0.25">
      <c r="B76" s="221"/>
      <c r="C76" s="93" t="s">
        <v>541</v>
      </c>
      <c r="D76" s="70">
        <v>0.33333333333333331</v>
      </c>
      <c r="E76" s="70">
        <v>0.66666666666666663</v>
      </c>
      <c r="F76" s="70">
        <v>0</v>
      </c>
      <c r="G76" s="70">
        <v>0</v>
      </c>
      <c r="H76" s="71">
        <v>0</v>
      </c>
      <c r="I76" s="41"/>
    </row>
    <row r="77" spans="2:9" x14ac:dyDescent="0.25">
      <c r="B77" s="221"/>
      <c r="C77" s="93" t="s">
        <v>542</v>
      </c>
      <c r="D77" s="70">
        <v>0.2</v>
      </c>
      <c r="E77" s="70">
        <v>0.7</v>
      </c>
      <c r="F77" s="70">
        <v>0.1</v>
      </c>
      <c r="G77" s="70">
        <v>0</v>
      </c>
      <c r="H77" s="71">
        <v>0</v>
      </c>
      <c r="I77" s="41"/>
    </row>
    <row r="78" spans="2:9" s="119" customFormat="1" x14ac:dyDescent="0.25">
      <c r="B78" s="221"/>
      <c r="C78" s="93" t="s">
        <v>246</v>
      </c>
      <c r="D78" s="70">
        <v>0.5</v>
      </c>
      <c r="E78" s="70">
        <v>0.5</v>
      </c>
      <c r="F78" s="70">
        <v>0</v>
      </c>
      <c r="G78" s="70">
        <v>0</v>
      </c>
      <c r="H78" s="71">
        <v>0</v>
      </c>
    </row>
    <row r="79" spans="2:9" ht="15" customHeight="1" x14ac:dyDescent="0.25">
      <c r="B79" s="221"/>
      <c r="C79" s="93" t="s">
        <v>543</v>
      </c>
      <c r="D79" s="70">
        <v>0.33333333333333331</v>
      </c>
      <c r="E79" s="70">
        <v>0.66666666666666663</v>
      </c>
      <c r="F79" s="70">
        <v>0</v>
      </c>
      <c r="G79" s="70">
        <v>0</v>
      </c>
      <c r="H79" s="71">
        <v>0</v>
      </c>
    </row>
    <row r="80" spans="2:9" x14ac:dyDescent="0.25">
      <c r="B80" s="221"/>
      <c r="C80" s="93" t="s">
        <v>544</v>
      </c>
      <c r="D80" s="70">
        <v>0.4</v>
      </c>
      <c r="E80" s="70">
        <v>0.4</v>
      </c>
      <c r="F80" s="70">
        <v>0.2</v>
      </c>
      <c r="G80" s="70">
        <v>0</v>
      </c>
      <c r="H80" s="71">
        <v>0</v>
      </c>
    </row>
    <row r="81" spans="2:8" x14ac:dyDescent="0.25">
      <c r="B81" s="221"/>
      <c r="C81" s="93" t="s">
        <v>55</v>
      </c>
      <c r="D81" s="70">
        <v>0.42857142857142855</v>
      </c>
      <c r="E81" s="70">
        <v>0.5714285714285714</v>
      </c>
      <c r="F81" s="70">
        <v>0</v>
      </c>
      <c r="G81" s="70">
        <v>0</v>
      </c>
      <c r="H81" s="71">
        <v>0</v>
      </c>
    </row>
    <row r="82" spans="2:8" ht="15.75" thickBot="1" x14ac:dyDescent="0.3">
      <c r="B82" s="222"/>
      <c r="C82" s="91" t="s">
        <v>513</v>
      </c>
      <c r="D82" s="72">
        <v>0.2857142857142857</v>
      </c>
      <c r="E82" s="72">
        <v>0.42857142857142855</v>
      </c>
      <c r="F82" s="72">
        <v>0.14285714285714285</v>
      </c>
      <c r="G82" s="72">
        <v>0</v>
      </c>
      <c r="H82" s="73">
        <v>0.14285714285714285</v>
      </c>
    </row>
    <row r="83" spans="2:8" x14ac:dyDescent="0.25">
      <c r="B83" s="58" t="s">
        <v>152</v>
      </c>
    </row>
    <row r="84" spans="2:8" x14ac:dyDescent="0.25">
      <c r="B84" s="54" t="s">
        <v>193</v>
      </c>
    </row>
    <row r="101" spans="4:8" x14ac:dyDescent="0.25">
      <c r="D101" s="57"/>
      <c r="E101" s="57"/>
      <c r="F101" s="57"/>
      <c r="G101" s="57"/>
      <c r="H101" s="57"/>
    </row>
    <row r="103" spans="4:8" x14ac:dyDescent="0.25">
      <c r="D103" s="57"/>
      <c r="E103" s="57"/>
      <c r="F103" s="57"/>
      <c r="G103" s="57"/>
      <c r="H103" s="57"/>
    </row>
    <row r="105" spans="4:8" x14ac:dyDescent="0.25">
      <c r="D105" s="57"/>
      <c r="E105" s="57"/>
      <c r="F105" s="57"/>
      <c r="G105" s="57"/>
      <c r="H105" s="57"/>
    </row>
    <row r="107" spans="4:8" x14ac:dyDescent="0.25">
      <c r="D107" s="57"/>
      <c r="E107" s="57"/>
      <c r="F107" s="57"/>
      <c r="G107" s="57"/>
      <c r="H107" s="57"/>
    </row>
    <row r="109" spans="4:8" x14ac:dyDescent="0.25">
      <c r="D109" s="57"/>
      <c r="E109" s="57"/>
      <c r="F109" s="57"/>
      <c r="G109" s="57"/>
      <c r="H109" s="57"/>
    </row>
    <row r="111" spans="4:8" x14ac:dyDescent="0.25">
      <c r="D111" s="57"/>
      <c r="E111" s="57"/>
      <c r="F111" s="57"/>
      <c r="G111" s="57"/>
      <c r="H111" s="57"/>
    </row>
    <row r="113" spans="4:8" x14ac:dyDescent="0.25">
      <c r="D113" s="57"/>
      <c r="E113" s="57"/>
      <c r="F113" s="57"/>
      <c r="G113" s="57"/>
      <c r="H113" s="57"/>
    </row>
    <row r="115" spans="4:8" x14ac:dyDescent="0.25">
      <c r="D115" s="57"/>
      <c r="E115" s="57"/>
      <c r="F115" s="57"/>
      <c r="G115" s="57"/>
      <c r="H115" s="57"/>
    </row>
    <row r="117" spans="4:8" x14ac:dyDescent="0.25">
      <c r="D117" s="57"/>
      <c r="E117" s="57"/>
      <c r="F117" s="57"/>
      <c r="G117" s="57"/>
      <c r="H117" s="57"/>
    </row>
    <row r="119" spans="4:8" x14ac:dyDescent="0.25">
      <c r="D119" s="57"/>
      <c r="E119" s="57"/>
      <c r="F119" s="57"/>
      <c r="G119" s="57"/>
      <c r="H119" s="57"/>
    </row>
    <row r="121" spans="4:8" x14ac:dyDescent="0.25">
      <c r="D121" s="57"/>
      <c r="E121" s="57"/>
      <c r="F121" s="57"/>
      <c r="G121" s="57"/>
      <c r="H121" s="57"/>
    </row>
    <row r="123" spans="4:8" x14ac:dyDescent="0.25">
      <c r="D123" s="57"/>
      <c r="E123" s="57"/>
      <c r="F123" s="57"/>
      <c r="G123" s="57"/>
      <c r="H123" s="57"/>
    </row>
    <row r="125" spans="4:8" x14ac:dyDescent="0.25">
      <c r="D125" s="57"/>
      <c r="E125" s="57"/>
      <c r="F125" s="57"/>
      <c r="G125" s="57"/>
      <c r="H125" s="57"/>
    </row>
    <row r="127" spans="4:8" x14ac:dyDescent="0.25">
      <c r="D127" s="57"/>
      <c r="E127" s="57"/>
      <c r="F127" s="57"/>
      <c r="G127" s="57"/>
      <c r="H127" s="57"/>
    </row>
    <row r="129" spans="4:8" x14ac:dyDescent="0.25">
      <c r="D129" s="57"/>
      <c r="E129" s="57"/>
      <c r="F129" s="57"/>
      <c r="G129" s="57"/>
      <c r="H129" s="57"/>
    </row>
    <row r="131" spans="4:8" x14ac:dyDescent="0.25">
      <c r="D131" s="57"/>
      <c r="E131" s="57"/>
      <c r="F131" s="57"/>
      <c r="G131" s="57"/>
      <c r="H131" s="57"/>
    </row>
    <row r="133" spans="4:8" x14ac:dyDescent="0.25">
      <c r="D133" s="57"/>
      <c r="E133" s="57"/>
      <c r="F133" s="57"/>
      <c r="G133" s="57"/>
      <c r="H133" s="57"/>
    </row>
    <row r="135" spans="4:8" x14ac:dyDescent="0.25">
      <c r="D135" s="57"/>
      <c r="E135" s="57"/>
      <c r="F135" s="57"/>
      <c r="G135" s="57"/>
      <c r="H135" s="57"/>
    </row>
    <row r="137" spans="4:8" x14ac:dyDescent="0.25">
      <c r="D137" s="57"/>
      <c r="E137" s="57"/>
      <c r="F137" s="57"/>
      <c r="G137" s="57"/>
      <c r="H137" s="57"/>
    </row>
    <row r="139" spans="4:8" x14ac:dyDescent="0.25">
      <c r="D139" s="57"/>
      <c r="E139" s="57"/>
      <c r="F139" s="57"/>
      <c r="G139" s="57"/>
      <c r="H139" s="57"/>
    </row>
    <row r="141" spans="4:8" x14ac:dyDescent="0.25">
      <c r="D141" s="57"/>
      <c r="E141" s="57"/>
      <c r="F141" s="57"/>
      <c r="G141" s="57"/>
      <c r="H141" s="57"/>
    </row>
    <row r="143" spans="4:8" x14ac:dyDescent="0.25">
      <c r="D143" s="57"/>
      <c r="E143" s="57"/>
      <c r="F143" s="57"/>
      <c r="G143" s="57"/>
      <c r="H143" s="57"/>
    </row>
    <row r="145" spans="4:8" x14ac:dyDescent="0.25">
      <c r="D145" s="57"/>
      <c r="E145" s="57"/>
      <c r="F145" s="57"/>
      <c r="G145" s="57"/>
      <c r="H145" s="57"/>
    </row>
    <row r="147" spans="4:8" x14ac:dyDescent="0.25">
      <c r="D147" s="57"/>
      <c r="E147" s="57"/>
      <c r="F147" s="57"/>
      <c r="G147" s="57"/>
      <c r="H147" s="57"/>
    </row>
    <row r="149" spans="4:8" x14ac:dyDescent="0.25">
      <c r="D149" s="57"/>
      <c r="E149" s="57"/>
      <c r="F149" s="57"/>
      <c r="G149" s="57"/>
      <c r="H149" s="57"/>
    </row>
    <row r="151" spans="4:8" x14ac:dyDescent="0.25">
      <c r="D151" s="57"/>
      <c r="E151" s="57"/>
      <c r="F151" s="57"/>
      <c r="G151" s="57"/>
      <c r="H151" s="57"/>
    </row>
    <row r="153" spans="4:8" x14ac:dyDescent="0.25">
      <c r="D153" s="57"/>
      <c r="E153" s="57"/>
      <c r="F153" s="57"/>
      <c r="G153" s="57"/>
      <c r="H153" s="57"/>
    </row>
    <row r="155" spans="4:8" x14ac:dyDescent="0.25">
      <c r="D155" s="57"/>
      <c r="E155" s="57"/>
      <c r="F155" s="57"/>
      <c r="G155" s="57"/>
      <c r="H155" s="57"/>
    </row>
    <row r="157" spans="4:8" x14ac:dyDescent="0.25">
      <c r="D157" s="57"/>
      <c r="E157" s="57"/>
      <c r="F157" s="57"/>
      <c r="G157" s="57"/>
      <c r="H157" s="57"/>
    </row>
    <row r="159" spans="4:8" x14ac:dyDescent="0.25">
      <c r="D159" s="57"/>
      <c r="E159" s="57"/>
      <c r="F159" s="57"/>
      <c r="G159" s="57"/>
      <c r="H159" s="57"/>
    </row>
    <row r="161" spans="4:8" x14ac:dyDescent="0.25">
      <c r="D161" s="57"/>
      <c r="E161" s="57"/>
      <c r="F161" s="57"/>
      <c r="G161" s="57"/>
      <c r="H161" s="57"/>
    </row>
    <row r="163" spans="4:8" x14ac:dyDescent="0.25">
      <c r="D163" s="57"/>
      <c r="E163" s="57"/>
      <c r="F163" s="57"/>
      <c r="G163" s="57"/>
      <c r="H163" s="57"/>
    </row>
    <row r="165" spans="4:8" x14ac:dyDescent="0.25">
      <c r="D165" s="57"/>
      <c r="E165" s="57"/>
      <c r="F165" s="57"/>
      <c r="G165" s="57"/>
      <c r="H165" s="57"/>
    </row>
    <row r="167" spans="4:8" x14ac:dyDescent="0.25">
      <c r="D167" s="57"/>
      <c r="E167" s="57"/>
      <c r="F167" s="57"/>
      <c r="G167" s="57"/>
      <c r="H167" s="57"/>
    </row>
    <row r="169" spans="4:8" x14ac:dyDescent="0.25">
      <c r="D169" s="57"/>
      <c r="E169" s="57"/>
      <c r="F169" s="57"/>
      <c r="G169" s="57"/>
      <c r="H169" s="57"/>
    </row>
    <row r="171" spans="4:8" x14ac:dyDescent="0.25">
      <c r="D171" s="57"/>
      <c r="E171" s="57"/>
      <c r="F171" s="57"/>
      <c r="G171" s="57"/>
      <c r="H171" s="57"/>
    </row>
    <row r="173" spans="4:8" x14ac:dyDescent="0.25">
      <c r="D173" s="57"/>
      <c r="E173" s="57"/>
      <c r="F173" s="57"/>
      <c r="G173" s="57"/>
      <c r="H173" s="57"/>
    </row>
    <row r="175" spans="4:8" x14ac:dyDescent="0.25">
      <c r="D175" s="57"/>
      <c r="E175" s="57"/>
      <c r="F175" s="57"/>
      <c r="G175" s="57"/>
      <c r="H175" s="57"/>
    </row>
    <row r="177" spans="4:8" x14ac:dyDescent="0.25">
      <c r="D177" s="57"/>
      <c r="E177" s="57"/>
      <c r="F177" s="57"/>
      <c r="G177" s="57"/>
      <c r="H177" s="57"/>
    </row>
    <row r="179" spans="4:8" x14ac:dyDescent="0.25">
      <c r="D179" s="57"/>
      <c r="E179" s="57"/>
      <c r="F179" s="57"/>
      <c r="G179" s="57"/>
      <c r="H179" s="57"/>
    </row>
    <row r="181" spans="4:8" x14ac:dyDescent="0.25">
      <c r="D181" s="57"/>
      <c r="E181" s="57"/>
      <c r="F181" s="57"/>
      <c r="G181" s="57"/>
      <c r="H181" s="57"/>
    </row>
    <row r="183" spans="4:8" x14ac:dyDescent="0.25">
      <c r="D183" s="57"/>
      <c r="E183" s="57"/>
      <c r="F183" s="57"/>
      <c r="G183" s="57"/>
      <c r="H183" s="57"/>
    </row>
    <row r="185" spans="4:8" x14ac:dyDescent="0.25">
      <c r="D185" s="57"/>
      <c r="E185" s="57"/>
      <c r="F185" s="57"/>
      <c r="G185" s="57"/>
      <c r="H185" s="57"/>
    </row>
    <row r="187" spans="4:8" x14ac:dyDescent="0.25">
      <c r="D187" s="57"/>
      <c r="E187" s="57"/>
      <c r="F187" s="57"/>
      <c r="G187" s="57"/>
      <c r="H187" s="57"/>
    </row>
    <row r="189" spans="4:8" x14ac:dyDescent="0.25">
      <c r="D189" s="57"/>
      <c r="E189" s="57"/>
      <c r="F189" s="57"/>
      <c r="G189" s="57"/>
      <c r="H189" s="57"/>
    </row>
    <row r="191" spans="4:8" x14ac:dyDescent="0.25">
      <c r="D191" s="57"/>
      <c r="E191" s="57"/>
      <c r="F191" s="57"/>
      <c r="G191" s="57"/>
      <c r="H191" s="57"/>
    </row>
    <row r="193" spans="4:8" x14ac:dyDescent="0.25">
      <c r="D193" s="57"/>
      <c r="E193" s="57"/>
      <c r="F193" s="57"/>
      <c r="G193" s="57"/>
      <c r="H193" s="57"/>
    </row>
    <row r="195" spans="4:8" x14ac:dyDescent="0.25">
      <c r="D195" s="57"/>
      <c r="E195" s="57"/>
      <c r="F195" s="57"/>
      <c r="G195" s="57"/>
      <c r="H195" s="57"/>
    </row>
    <row r="197" spans="4:8" x14ac:dyDescent="0.25">
      <c r="D197" s="57"/>
      <c r="E197" s="57"/>
      <c r="F197" s="57"/>
      <c r="G197" s="57"/>
      <c r="H197" s="57"/>
    </row>
    <row r="199" spans="4:8" x14ac:dyDescent="0.25">
      <c r="D199" s="57"/>
      <c r="E199" s="57"/>
      <c r="F199" s="57"/>
      <c r="G199" s="57"/>
      <c r="H199" s="57"/>
    </row>
    <row r="201" spans="4:8" x14ac:dyDescent="0.25">
      <c r="D201" s="57"/>
      <c r="E201" s="57"/>
      <c r="F201" s="57"/>
      <c r="G201" s="57"/>
      <c r="H201" s="57"/>
    </row>
    <row r="203" spans="4:8" x14ac:dyDescent="0.25">
      <c r="D203" s="57"/>
      <c r="E203" s="57"/>
      <c r="F203" s="57"/>
      <c r="G203" s="57"/>
      <c r="H203" s="57"/>
    </row>
    <row r="205" spans="4:8" x14ac:dyDescent="0.25">
      <c r="D205" s="57"/>
      <c r="E205" s="57"/>
      <c r="F205" s="57"/>
      <c r="G205" s="57"/>
      <c r="H205" s="57"/>
    </row>
    <row r="207" spans="4:8" x14ac:dyDescent="0.25">
      <c r="D207" s="57"/>
      <c r="E207" s="57"/>
      <c r="F207" s="57"/>
      <c r="G207" s="57"/>
      <c r="H207" s="57"/>
    </row>
    <row r="209" spans="4:8" x14ac:dyDescent="0.25">
      <c r="D209" s="57"/>
      <c r="E209" s="57"/>
      <c r="F209" s="57"/>
      <c r="G209" s="57"/>
      <c r="H209" s="57"/>
    </row>
    <row r="211" spans="4:8" x14ac:dyDescent="0.25">
      <c r="D211" s="57"/>
      <c r="E211" s="57"/>
      <c r="F211" s="57"/>
      <c r="G211" s="57"/>
      <c r="H211" s="57"/>
    </row>
    <row r="213" spans="4:8" x14ac:dyDescent="0.25">
      <c r="D213" s="57"/>
      <c r="E213" s="57"/>
      <c r="F213" s="57"/>
      <c r="G213" s="57"/>
      <c r="H213" s="57"/>
    </row>
  </sheetData>
  <mergeCells count="14">
    <mergeCell ref="B38:B40"/>
    <mergeCell ref="B41:B53"/>
    <mergeCell ref="B54:B62"/>
    <mergeCell ref="B63:B72"/>
    <mergeCell ref="B73:B82"/>
    <mergeCell ref="B6:B17"/>
    <mergeCell ref="B18:B30"/>
    <mergeCell ref="B31:B37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86"/>
  <sheetViews>
    <sheetView topLeftCell="A34" zoomScale="70" zoomScaleNormal="70" workbookViewId="0">
      <selection activeCell="I26" sqref="I26"/>
    </sheetView>
  </sheetViews>
  <sheetFormatPr defaultColWidth="8.85546875" defaultRowHeight="15" x14ac:dyDescent="0.25"/>
  <cols>
    <col min="1" max="1" width="33.42578125" bestFit="1" customWidth="1"/>
  </cols>
  <sheetData>
    <row r="1" spans="1:5" x14ac:dyDescent="0.25">
      <c r="A1" s="80" t="s">
        <v>210</v>
      </c>
    </row>
    <row r="2" spans="1:5" ht="15.75" x14ac:dyDescent="0.25">
      <c r="E2" s="10" t="s">
        <v>155</v>
      </c>
    </row>
    <row r="3" spans="1:5" x14ac:dyDescent="0.25">
      <c r="A3" t="s">
        <v>154</v>
      </c>
      <c r="B3" t="s">
        <v>11</v>
      </c>
    </row>
    <row r="4" spans="1:5" x14ac:dyDescent="0.25">
      <c r="A4" s="132" t="s">
        <v>540</v>
      </c>
      <c r="B4" s="113">
        <v>17.142857142857142</v>
      </c>
    </row>
    <row r="5" spans="1:5" x14ac:dyDescent="0.25">
      <c r="A5" s="132" t="s">
        <v>480</v>
      </c>
      <c r="B5" s="113">
        <v>40.575078124972499</v>
      </c>
    </row>
    <row r="6" spans="1:5" x14ac:dyDescent="0.25">
      <c r="A6" s="132" t="s">
        <v>474</v>
      </c>
      <c r="B6" s="113">
        <v>42.076707110988764</v>
      </c>
    </row>
    <row r="7" spans="1:5" x14ac:dyDescent="0.25">
      <c r="A7" s="132" t="s">
        <v>516</v>
      </c>
      <c r="B7" s="113">
        <v>44.316329361638751</v>
      </c>
    </row>
    <row r="8" spans="1:5" x14ac:dyDescent="0.25">
      <c r="A8" s="132" t="s">
        <v>539</v>
      </c>
      <c r="B8" s="113">
        <v>44.435487453020428</v>
      </c>
    </row>
    <row r="9" spans="1:5" x14ac:dyDescent="0.25">
      <c r="A9" s="132" t="s">
        <v>46</v>
      </c>
      <c r="B9" s="113">
        <v>45.163838107712024</v>
      </c>
    </row>
    <row r="10" spans="1:5" x14ac:dyDescent="0.25">
      <c r="A10" s="132" t="s">
        <v>485</v>
      </c>
      <c r="B10" s="113">
        <v>48.97834640454461</v>
      </c>
    </row>
    <row r="11" spans="1:5" x14ac:dyDescent="0.25">
      <c r="A11" s="132" t="s">
        <v>344</v>
      </c>
      <c r="B11" s="113">
        <v>49.519550915762821</v>
      </c>
    </row>
    <row r="12" spans="1:5" x14ac:dyDescent="0.25">
      <c r="A12" s="132" t="s">
        <v>544</v>
      </c>
      <c r="B12" s="113">
        <v>49.759966133771627</v>
      </c>
    </row>
    <row r="13" spans="1:5" x14ac:dyDescent="0.25">
      <c r="A13" s="132" t="s">
        <v>532</v>
      </c>
      <c r="B13" s="113">
        <v>50.905259581451681</v>
      </c>
    </row>
    <row r="14" spans="1:5" x14ac:dyDescent="0.25">
      <c r="A14" s="132" t="s">
        <v>194</v>
      </c>
      <c r="B14" s="113">
        <v>51.536333224359993</v>
      </c>
    </row>
    <row r="15" spans="1:5" x14ac:dyDescent="0.25">
      <c r="A15" s="132" t="s">
        <v>530</v>
      </c>
      <c r="B15" s="113">
        <v>51.562971367758692</v>
      </c>
    </row>
    <row r="16" spans="1:5" x14ac:dyDescent="0.25">
      <c r="A16" s="132" t="s">
        <v>517</v>
      </c>
      <c r="B16" s="113">
        <v>54.673722520763661</v>
      </c>
    </row>
    <row r="17" spans="1:2" x14ac:dyDescent="0.25">
      <c r="A17" s="132" t="s">
        <v>488</v>
      </c>
      <c r="B17" s="113">
        <v>54.79056336047914</v>
      </c>
    </row>
    <row r="18" spans="1:2" x14ac:dyDescent="0.25">
      <c r="A18" s="132" t="s">
        <v>341</v>
      </c>
      <c r="B18" s="113">
        <v>55.458122497076474</v>
      </c>
    </row>
    <row r="19" spans="1:2" x14ac:dyDescent="0.25">
      <c r="A19" s="132" t="s">
        <v>531</v>
      </c>
      <c r="B19" s="113">
        <v>55.469320842704576</v>
      </c>
    </row>
    <row r="20" spans="1:2" x14ac:dyDescent="0.25">
      <c r="A20" s="132" t="s">
        <v>534</v>
      </c>
      <c r="B20" s="113">
        <v>56.117705521492482</v>
      </c>
    </row>
    <row r="21" spans="1:2" x14ac:dyDescent="0.25">
      <c r="A21" s="132" t="s">
        <v>41</v>
      </c>
      <c r="B21" s="113">
        <v>56.325611422819897</v>
      </c>
    </row>
    <row r="22" spans="1:2" x14ac:dyDescent="0.25">
      <c r="A22" s="132" t="s">
        <v>119</v>
      </c>
      <c r="B22" s="113">
        <v>56.53986745160428</v>
      </c>
    </row>
    <row r="23" spans="1:2" x14ac:dyDescent="0.25">
      <c r="A23" s="132" t="s">
        <v>50</v>
      </c>
      <c r="B23" s="113">
        <v>57.948168642511391</v>
      </c>
    </row>
    <row r="24" spans="1:2" x14ac:dyDescent="0.25">
      <c r="A24" s="132" t="s">
        <v>627</v>
      </c>
      <c r="B24" s="113">
        <v>58.121736394912297</v>
      </c>
    </row>
    <row r="25" spans="1:2" x14ac:dyDescent="0.25">
      <c r="A25" s="132" t="s">
        <v>37</v>
      </c>
      <c r="B25" s="113">
        <v>58.816630256592276</v>
      </c>
    </row>
    <row r="26" spans="1:2" x14ac:dyDescent="0.25">
      <c r="A26" s="132" t="s">
        <v>244</v>
      </c>
      <c r="B26" s="113">
        <v>59.285518523022134</v>
      </c>
    </row>
    <row r="27" spans="1:2" x14ac:dyDescent="0.25">
      <c r="A27" s="132" t="s">
        <v>542</v>
      </c>
      <c r="B27" s="113">
        <v>59.645984442179412</v>
      </c>
    </row>
    <row r="28" spans="1:2" x14ac:dyDescent="0.25">
      <c r="A28" s="132" t="s">
        <v>535</v>
      </c>
      <c r="B28" s="113">
        <v>59.68195875547481</v>
      </c>
    </row>
    <row r="29" spans="1:2" x14ac:dyDescent="0.25">
      <c r="A29" s="132" t="s">
        <v>468</v>
      </c>
      <c r="B29" s="113">
        <v>59.719194933122893</v>
      </c>
    </row>
    <row r="30" spans="1:2" x14ac:dyDescent="0.25">
      <c r="A30" s="132" t="s">
        <v>343</v>
      </c>
      <c r="B30" s="113">
        <v>60.825360382870741</v>
      </c>
    </row>
    <row r="31" spans="1:2" x14ac:dyDescent="0.25">
      <c r="A31" s="132" t="s">
        <v>538</v>
      </c>
      <c r="B31" s="113">
        <v>61.242616826559413</v>
      </c>
    </row>
    <row r="32" spans="1:2" x14ac:dyDescent="0.25">
      <c r="A32" s="132" t="s">
        <v>43</v>
      </c>
      <c r="B32" s="113">
        <v>63.347768176637736</v>
      </c>
    </row>
    <row r="33" spans="1:2" x14ac:dyDescent="0.25">
      <c r="A33" s="132" t="s">
        <v>537</v>
      </c>
      <c r="B33" s="113">
        <v>63.385041388607632</v>
      </c>
    </row>
    <row r="34" spans="1:2" x14ac:dyDescent="0.25">
      <c r="A34" s="132" t="s">
        <v>482</v>
      </c>
      <c r="B34" s="113">
        <v>63.546476771416039</v>
      </c>
    </row>
    <row r="35" spans="1:2" x14ac:dyDescent="0.25">
      <c r="A35" s="132" t="s">
        <v>18</v>
      </c>
      <c r="B35" s="113">
        <v>65.098471218355016</v>
      </c>
    </row>
    <row r="36" spans="1:2" x14ac:dyDescent="0.25">
      <c r="A36" s="132" t="s">
        <v>440</v>
      </c>
      <c r="B36" s="113">
        <v>65.369939974911873</v>
      </c>
    </row>
    <row r="37" spans="1:2" x14ac:dyDescent="0.25">
      <c r="A37" s="132" t="s">
        <v>478</v>
      </c>
      <c r="B37" s="113">
        <v>65.491636200875163</v>
      </c>
    </row>
    <row r="38" spans="1:2" x14ac:dyDescent="0.25">
      <c r="A38" s="132" t="s">
        <v>466</v>
      </c>
      <c r="B38" s="113">
        <v>65.922267001264956</v>
      </c>
    </row>
    <row r="39" spans="1:2" x14ac:dyDescent="0.25">
      <c r="A39" s="132" t="s">
        <v>51</v>
      </c>
      <c r="B39" s="113">
        <v>66.874083833364452</v>
      </c>
    </row>
    <row r="40" spans="1:2" x14ac:dyDescent="0.25">
      <c r="A40" s="132" t="s">
        <v>508</v>
      </c>
      <c r="B40" s="113">
        <v>66.907183620110246</v>
      </c>
    </row>
    <row r="41" spans="1:2" x14ac:dyDescent="0.25">
      <c r="A41" s="132" t="s">
        <v>44</v>
      </c>
      <c r="B41" s="113">
        <v>67.391531182233138</v>
      </c>
    </row>
    <row r="42" spans="1:2" x14ac:dyDescent="0.25">
      <c r="A42" s="132" t="s">
        <v>19</v>
      </c>
      <c r="B42" s="113">
        <v>68.931753076708944</v>
      </c>
    </row>
    <row r="43" spans="1:2" x14ac:dyDescent="0.25">
      <c r="A43" s="132" t="s">
        <v>47</v>
      </c>
      <c r="B43" s="113">
        <v>69.292379993923291</v>
      </c>
    </row>
    <row r="44" spans="1:2" x14ac:dyDescent="0.25">
      <c r="A44" s="132" t="s">
        <v>16</v>
      </c>
      <c r="B44" s="113">
        <v>69.608126342419467</v>
      </c>
    </row>
    <row r="45" spans="1:2" x14ac:dyDescent="0.25">
      <c r="A45" s="132" t="s">
        <v>55</v>
      </c>
      <c r="B45" s="113">
        <v>69.65549543902894</v>
      </c>
    </row>
    <row r="46" spans="1:2" x14ac:dyDescent="0.25">
      <c r="A46" s="132" t="s">
        <v>541</v>
      </c>
      <c r="B46" s="113">
        <v>70.227745121580739</v>
      </c>
    </row>
    <row r="47" spans="1:2" x14ac:dyDescent="0.25">
      <c r="A47" s="132" t="s">
        <v>52</v>
      </c>
      <c r="B47" s="113">
        <v>70.407719869273222</v>
      </c>
    </row>
    <row r="48" spans="1:2" x14ac:dyDescent="0.25">
      <c r="A48" s="132" t="s">
        <v>29</v>
      </c>
      <c r="B48" s="113">
        <v>70.507830262955082</v>
      </c>
    </row>
    <row r="49" spans="1:2" x14ac:dyDescent="0.25">
      <c r="A49" s="132" t="s">
        <v>529</v>
      </c>
      <c r="B49" s="113">
        <v>71.421383930130688</v>
      </c>
    </row>
    <row r="50" spans="1:2" x14ac:dyDescent="0.25">
      <c r="A50" s="132" t="s">
        <v>536</v>
      </c>
      <c r="B50" s="113">
        <v>71.848919118927583</v>
      </c>
    </row>
    <row r="51" spans="1:2" x14ac:dyDescent="0.25">
      <c r="A51" s="132" t="s">
        <v>48</v>
      </c>
      <c r="B51" s="113">
        <v>72.112670116298062</v>
      </c>
    </row>
    <row r="52" spans="1:2" x14ac:dyDescent="0.25">
      <c r="A52" s="132" t="s">
        <v>246</v>
      </c>
      <c r="B52" s="113">
        <v>72.264820673300108</v>
      </c>
    </row>
    <row r="53" spans="1:2" x14ac:dyDescent="0.25">
      <c r="A53" s="132" t="s">
        <v>49</v>
      </c>
      <c r="B53" s="113">
        <v>72.294182906906428</v>
      </c>
    </row>
    <row r="54" spans="1:2" x14ac:dyDescent="0.25">
      <c r="A54" s="132" t="s">
        <v>33</v>
      </c>
      <c r="B54" s="113">
        <v>72.636826742179295</v>
      </c>
    </row>
    <row r="55" spans="1:2" x14ac:dyDescent="0.25">
      <c r="A55" s="132" t="s">
        <v>441</v>
      </c>
      <c r="B55" s="113">
        <v>72.81756600492443</v>
      </c>
    </row>
    <row r="56" spans="1:2" x14ac:dyDescent="0.25">
      <c r="A56" s="132" t="s">
        <v>31</v>
      </c>
      <c r="B56" s="113">
        <v>73.413849529333106</v>
      </c>
    </row>
    <row r="57" spans="1:2" x14ac:dyDescent="0.25">
      <c r="A57" s="132" t="s">
        <v>543</v>
      </c>
      <c r="B57" s="113">
        <v>74.533492748358952</v>
      </c>
    </row>
    <row r="58" spans="1:2" x14ac:dyDescent="0.25">
      <c r="A58" s="132" t="s">
        <v>490</v>
      </c>
      <c r="B58" s="113">
        <v>74.694818804808804</v>
      </c>
    </row>
    <row r="59" spans="1:2" x14ac:dyDescent="0.25">
      <c r="A59" s="132" t="s">
        <v>14</v>
      </c>
      <c r="B59" s="113">
        <v>75.47198726564163</v>
      </c>
    </row>
    <row r="60" spans="1:2" x14ac:dyDescent="0.25">
      <c r="A60" s="132" t="s">
        <v>467</v>
      </c>
      <c r="B60" s="113">
        <v>76.271106643240671</v>
      </c>
    </row>
    <row r="61" spans="1:2" x14ac:dyDescent="0.25">
      <c r="A61" s="132" t="s">
        <v>20</v>
      </c>
      <c r="B61" s="113">
        <v>76.430332576044975</v>
      </c>
    </row>
    <row r="62" spans="1:2" x14ac:dyDescent="0.25">
      <c r="A62" s="132" t="s">
        <v>34</v>
      </c>
      <c r="B62" s="113">
        <v>77.273130934518164</v>
      </c>
    </row>
    <row r="63" spans="1:2" x14ac:dyDescent="0.25">
      <c r="A63" s="132" t="s">
        <v>23</v>
      </c>
      <c r="B63" s="113">
        <v>77.297924348238936</v>
      </c>
    </row>
    <row r="64" spans="1:2" x14ac:dyDescent="0.25">
      <c r="A64" s="132" t="s">
        <v>15</v>
      </c>
      <c r="B64" s="113">
        <v>77.941682733363052</v>
      </c>
    </row>
    <row r="65" spans="1:2" x14ac:dyDescent="0.25">
      <c r="A65" s="132" t="s">
        <v>35</v>
      </c>
      <c r="B65" s="113">
        <v>78.00315677970805</v>
      </c>
    </row>
    <row r="66" spans="1:2" x14ac:dyDescent="0.25">
      <c r="A66" s="132" t="s">
        <v>533</v>
      </c>
      <c r="B66" s="113">
        <v>79.238824803448125</v>
      </c>
    </row>
    <row r="67" spans="1:2" x14ac:dyDescent="0.25">
      <c r="A67" s="132" t="s">
        <v>513</v>
      </c>
      <c r="B67" s="113">
        <v>79.27</v>
      </c>
    </row>
    <row r="68" spans="1:2" x14ac:dyDescent="0.25">
      <c r="A68" s="132" t="s">
        <v>27</v>
      </c>
      <c r="B68" s="113">
        <v>79.824260298475821</v>
      </c>
    </row>
    <row r="69" spans="1:2" x14ac:dyDescent="0.25">
      <c r="A69" s="132" t="s">
        <v>136</v>
      </c>
      <c r="B69" s="113">
        <v>80.395215782495114</v>
      </c>
    </row>
    <row r="70" spans="1:2" x14ac:dyDescent="0.25">
      <c r="A70" s="132" t="s">
        <v>245</v>
      </c>
      <c r="B70" s="113">
        <v>81.480676190395201</v>
      </c>
    </row>
    <row r="71" spans="1:2" x14ac:dyDescent="0.25">
      <c r="A71" s="132" t="s">
        <v>54</v>
      </c>
      <c r="B71" s="113">
        <v>82.752711492150411</v>
      </c>
    </row>
    <row r="72" spans="1:2" x14ac:dyDescent="0.25">
      <c r="A72" s="132" t="s">
        <v>28</v>
      </c>
      <c r="B72" s="113">
        <v>85</v>
      </c>
    </row>
    <row r="73" spans="1:2" x14ac:dyDescent="0.25">
      <c r="A73" s="132" t="s">
        <v>626</v>
      </c>
      <c r="B73" s="113">
        <v>85.172089305060823</v>
      </c>
    </row>
    <row r="74" spans="1:2" x14ac:dyDescent="0.25">
      <c r="A74" s="132" t="s">
        <v>36</v>
      </c>
      <c r="B74" s="113">
        <v>85.637807502975519</v>
      </c>
    </row>
    <row r="75" spans="1:2" x14ac:dyDescent="0.25">
      <c r="A75" s="132" t="s">
        <v>21</v>
      </c>
      <c r="B75" s="113">
        <v>85.973919857043782</v>
      </c>
    </row>
    <row r="76" spans="1:2" x14ac:dyDescent="0.25">
      <c r="A76" s="132" t="s">
        <v>25</v>
      </c>
      <c r="B76" s="113">
        <v>88.058959749492629</v>
      </c>
    </row>
    <row r="77" spans="1:2" x14ac:dyDescent="0.25">
      <c r="A77" s="132" t="s">
        <v>38</v>
      </c>
      <c r="B77" s="113">
        <v>88.818463430252336</v>
      </c>
    </row>
    <row r="78" spans="1:2" x14ac:dyDescent="0.25">
      <c r="A78" s="132" t="s">
        <v>22</v>
      </c>
      <c r="B78" s="113">
        <v>89.384355751702515</v>
      </c>
    </row>
    <row r="79" spans="1:2" ht="15.75" thickBot="1" x14ac:dyDescent="0.3">
      <c r="A79" s="132" t="s">
        <v>26</v>
      </c>
      <c r="B79" s="148">
        <v>90.453783441807616</v>
      </c>
    </row>
    <row r="80" spans="1:2" x14ac:dyDescent="0.25">
      <c r="A80" s="132" t="s">
        <v>30</v>
      </c>
      <c r="B80" s="113">
        <v>91.054441586264559</v>
      </c>
    </row>
    <row r="81" spans="1:2" x14ac:dyDescent="0.25">
      <c r="A81" s="106"/>
      <c r="B81" s="110"/>
    </row>
    <row r="82" spans="1:2" x14ac:dyDescent="0.25">
      <c r="A82" s="106"/>
      <c r="B82" s="110"/>
    </row>
    <row r="83" spans="1:2" x14ac:dyDescent="0.25">
      <c r="A83" s="106"/>
      <c r="B83" s="110"/>
    </row>
    <row r="84" spans="1:2" x14ac:dyDescent="0.25">
      <c r="A84" s="122"/>
      <c r="B84" s="110"/>
    </row>
    <row r="85" spans="1:2" x14ac:dyDescent="0.25">
      <c r="A85" s="106"/>
      <c r="B85" s="110"/>
    </row>
    <row r="86" spans="1:2" x14ac:dyDescent="0.25">
      <c r="A86" s="106"/>
      <c r="B86" s="110"/>
    </row>
  </sheetData>
  <sortState ref="A4:B86">
    <sortCondition ref="B4:B86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105"/>
  <sheetViews>
    <sheetView topLeftCell="A44" zoomScale="90" zoomScaleNormal="90" workbookViewId="0">
      <selection activeCell="A42" sqref="A42:L83"/>
    </sheetView>
  </sheetViews>
  <sheetFormatPr defaultColWidth="8.85546875" defaultRowHeight="15" x14ac:dyDescent="0.25"/>
  <cols>
    <col min="1" max="1" width="8.85546875" style="132"/>
    <col min="2" max="2" width="33.42578125" style="132" bestFit="1" customWidth="1"/>
    <col min="3" max="3" width="8.85546875" style="132" customWidth="1"/>
    <col min="4" max="4" width="8.85546875" style="132"/>
    <col min="5" max="6" width="9.140625" style="132" customWidth="1"/>
    <col min="7" max="7" width="13.85546875" style="132" customWidth="1"/>
    <col min="8" max="8" width="9" style="132" customWidth="1"/>
    <col min="9" max="12" width="8.85546875" style="132"/>
    <col min="13" max="13" width="13" style="132" customWidth="1"/>
    <col min="14" max="14" width="8.85546875" style="132"/>
    <col min="15" max="15" width="10.7109375" style="132" customWidth="1"/>
    <col min="16" max="16" width="12.42578125" style="132" bestFit="1" customWidth="1"/>
    <col min="17" max="17" width="8.85546875" style="132"/>
    <col min="18" max="18" width="39.42578125" style="132" bestFit="1" customWidth="1"/>
    <col min="19" max="19" width="6.85546875" style="132" customWidth="1"/>
    <col min="20" max="16384" width="8.85546875" style="132"/>
  </cols>
  <sheetData>
    <row r="1" spans="1:16" x14ac:dyDescent="0.25">
      <c r="A1" s="161" t="s">
        <v>210</v>
      </c>
    </row>
    <row r="3" spans="1:16" ht="15.75" x14ac:dyDescent="0.25">
      <c r="D3" s="226" t="s">
        <v>156</v>
      </c>
      <c r="E3" s="226"/>
      <c r="F3" s="226"/>
      <c r="G3" s="226"/>
      <c r="H3" s="226"/>
      <c r="I3" s="226"/>
      <c r="J3" s="226"/>
      <c r="K3" s="226"/>
      <c r="L3" s="226"/>
    </row>
    <row r="5" spans="1:16" x14ac:dyDescent="0.25">
      <c r="A5" s="141"/>
      <c r="B5" s="141"/>
      <c r="C5" s="232" t="s">
        <v>11</v>
      </c>
      <c r="D5" s="232"/>
      <c r="E5" s="232"/>
      <c r="F5" s="232"/>
      <c r="G5" s="232"/>
      <c r="H5" s="232" t="s">
        <v>12</v>
      </c>
      <c r="I5" s="232"/>
      <c r="J5" s="232"/>
      <c r="K5" s="232"/>
      <c r="L5" s="232"/>
    </row>
    <row r="6" spans="1:16" x14ac:dyDescent="0.25">
      <c r="A6" s="141"/>
      <c r="B6" s="211"/>
      <c r="C6" s="27">
        <v>2020</v>
      </c>
      <c r="D6" s="27">
        <v>2019</v>
      </c>
      <c r="E6" s="27">
        <v>2018</v>
      </c>
      <c r="F6" s="27">
        <v>2017</v>
      </c>
      <c r="G6" s="27">
        <v>2016</v>
      </c>
      <c r="H6" s="212">
        <v>2020</v>
      </c>
      <c r="I6" s="27">
        <v>2019</v>
      </c>
      <c r="J6" s="27">
        <v>2018</v>
      </c>
      <c r="K6" s="27">
        <v>2017</v>
      </c>
      <c r="L6" s="213">
        <v>2016</v>
      </c>
    </row>
    <row r="7" spans="1:16" ht="15" customHeight="1" x14ac:dyDescent="0.25">
      <c r="A7" s="231" t="s">
        <v>13</v>
      </c>
      <c r="B7" s="141" t="s">
        <v>14</v>
      </c>
      <c r="C7" s="92">
        <v>90.242468164104068</v>
      </c>
      <c r="D7" s="92">
        <v>92.048781082065332</v>
      </c>
      <c r="E7" s="92">
        <v>94.37</v>
      </c>
      <c r="F7" s="92">
        <v>84.42</v>
      </c>
      <c r="G7" s="19">
        <v>83.885040000000004</v>
      </c>
      <c r="H7" s="27" t="s">
        <v>556</v>
      </c>
      <c r="I7" s="147" t="s">
        <v>457</v>
      </c>
      <c r="J7" s="27" t="s">
        <v>345</v>
      </c>
      <c r="K7" s="27" t="s">
        <v>335</v>
      </c>
      <c r="L7" s="214" t="s">
        <v>130</v>
      </c>
      <c r="P7" s="92"/>
    </row>
    <row r="8" spans="1:16" x14ac:dyDescent="0.25">
      <c r="A8" s="231"/>
      <c r="B8" s="141" t="s">
        <v>15</v>
      </c>
      <c r="C8" s="92">
        <v>75.362681409678828</v>
      </c>
      <c r="D8" s="92">
        <v>71.803441546900288</v>
      </c>
      <c r="E8" s="92">
        <v>75.98</v>
      </c>
      <c r="F8" s="92">
        <v>73.8</v>
      </c>
      <c r="G8" s="19">
        <v>76.571470000000005</v>
      </c>
      <c r="H8" s="27" t="s">
        <v>613</v>
      </c>
      <c r="I8" s="147" t="s">
        <v>491</v>
      </c>
      <c r="J8" s="27" t="s">
        <v>346</v>
      </c>
      <c r="K8" s="27" t="s">
        <v>334</v>
      </c>
      <c r="L8" s="214" t="s">
        <v>88</v>
      </c>
    </row>
    <row r="9" spans="1:16" x14ac:dyDescent="0.25">
      <c r="A9" s="231"/>
      <c r="B9" s="141" t="s">
        <v>16</v>
      </c>
      <c r="C9" s="92">
        <v>65.399626200876241</v>
      </c>
      <c r="D9" s="92">
        <v>61.415383678852351</v>
      </c>
      <c r="E9" s="92">
        <v>83.29</v>
      </c>
      <c r="F9" s="92">
        <v>78.760000000000005</v>
      </c>
      <c r="G9" s="19">
        <v>96.623620000000003</v>
      </c>
      <c r="H9" s="27" t="s">
        <v>607</v>
      </c>
      <c r="I9" s="147" t="s">
        <v>518</v>
      </c>
      <c r="J9" s="27" t="s">
        <v>347</v>
      </c>
      <c r="K9" s="27" t="s">
        <v>273</v>
      </c>
      <c r="L9" s="214" t="s">
        <v>65</v>
      </c>
    </row>
    <row r="10" spans="1:16" x14ac:dyDescent="0.25">
      <c r="A10" s="231"/>
      <c r="B10" s="141" t="s">
        <v>529</v>
      </c>
      <c r="C10" s="92">
        <v>88.553459825326712</v>
      </c>
      <c r="D10" s="92">
        <v>87.241438839891828</v>
      </c>
      <c r="E10" s="92">
        <v>96.04</v>
      </c>
      <c r="F10" s="92">
        <v>86.47</v>
      </c>
      <c r="G10" s="19">
        <v>94.211119999999994</v>
      </c>
      <c r="H10" s="27" t="s">
        <v>571</v>
      </c>
      <c r="I10" s="147" t="s">
        <v>455</v>
      </c>
      <c r="J10" s="27" t="s">
        <v>348</v>
      </c>
      <c r="K10" s="27" t="s">
        <v>258</v>
      </c>
      <c r="L10" s="214" t="s">
        <v>149</v>
      </c>
    </row>
    <row r="11" spans="1:16" x14ac:dyDescent="0.25">
      <c r="A11" s="231"/>
      <c r="B11" s="141" t="s">
        <v>17</v>
      </c>
      <c r="C11" s="92">
        <v>95.930223262652063</v>
      </c>
      <c r="D11" s="92">
        <v>90.69437654776651</v>
      </c>
      <c r="E11" s="92">
        <v>92.85</v>
      </c>
      <c r="F11" s="92">
        <v>87.46</v>
      </c>
      <c r="G11" s="19">
        <v>89.011009999999999</v>
      </c>
      <c r="H11" s="27" t="s">
        <v>549</v>
      </c>
      <c r="I11" s="147" t="s">
        <v>446</v>
      </c>
      <c r="J11" s="27" t="s">
        <v>349</v>
      </c>
      <c r="K11" s="27" t="s">
        <v>259</v>
      </c>
      <c r="L11" s="214" t="s">
        <v>64</v>
      </c>
    </row>
    <row r="12" spans="1:16" x14ac:dyDescent="0.25">
      <c r="A12" s="231"/>
      <c r="B12" s="141" t="s">
        <v>18</v>
      </c>
      <c r="C12" s="92">
        <v>67.553870353579853</v>
      </c>
      <c r="D12" s="92">
        <v>63.243861195296169</v>
      </c>
      <c r="E12" s="92">
        <v>77.16</v>
      </c>
      <c r="F12" s="92">
        <v>69.37</v>
      </c>
      <c r="G12" s="19">
        <v>72.769639999999995</v>
      </c>
      <c r="H12" s="27" t="s">
        <v>616</v>
      </c>
      <c r="I12" s="147" t="s">
        <v>447</v>
      </c>
      <c r="J12" s="27" t="s">
        <v>350</v>
      </c>
      <c r="K12" s="27" t="s">
        <v>305</v>
      </c>
      <c r="L12" s="214" t="s">
        <v>95</v>
      </c>
      <c r="N12" s="141"/>
    </row>
    <row r="13" spans="1:16" x14ac:dyDescent="0.25">
      <c r="A13" s="231"/>
      <c r="B13" s="141" t="s">
        <v>530</v>
      </c>
      <c r="C13" s="92">
        <v>82.478856990825307</v>
      </c>
      <c r="D13" s="92">
        <v>85.870714748050702</v>
      </c>
      <c r="E13" s="92">
        <v>94.89</v>
      </c>
      <c r="F13" s="92">
        <v>82.28</v>
      </c>
      <c r="G13" s="19">
        <v>91.988290000000006</v>
      </c>
      <c r="H13" s="27" t="s">
        <v>618</v>
      </c>
      <c r="I13" s="147" t="s">
        <v>437</v>
      </c>
      <c r="J13" s="27" t="s">
        <v>351</v>
      </c>
      <c r="K13" s="27" t="s">
        <v>323</v>
      </c>
      <c r="L13" s="214" t="s">
        <v>78</v>
      </c>
    </row>
    <row r="14" spans="1:16" x14ac:dyDescent="0.25">
      <c r="A14" s="231"/>
      <c r="B14" s="141" t="s">
        <v>19</v>
      </c>
      <c r="C14" s="92">
        <v>70.329382691772352</v>
      </c>
      <c r="D14" s="92">
        <v>67.194544586241562</v>
      </c>
      <c r="E14" s="92">
        <v>74.55</v>
      </c>
      <c r="F14" s="92">
        <v>67.58</v>
      </c>
      <c r="G14" s="19">
        <v>68.804379999999995</v>
      </c>
      <c r="H14" s="27" t="s">
        <v>591</v>
      </c>
      <c r="I14" s="147" t="s">
        <v>479</v>
      </c>
      <c r="J14" s="27" t="s">
        <v>352</v>
      </c>
      <c r="K14" s="27" t="s">
        <v>316</v>
      </c>
      <c r="L14" s="214" t="s">
        <v>117</v>
      </c>
    </row>
    <row r="15" spans="1:16" x14ac:dyDescent="0.25">
      <c r="A15" s="231"/>
      <c r="B15" s="141" t="s">
        <v>20</v>
      </c>
      <c r="C15" s="92">
        <v>80.698472949546371</v>
      </c>
      <c r="D15" s="92">
        <v>82.455876051151776</v>
      </c>
      <c r="E15" s="92">
        <v>84.87</v>
      </c>
      <c r="F15" s="92">
        <v>82.96</v>
      </c>
      <c r="G15" s="19">
        <v>84.694059999999993</v>
      </c>
      <c r="H15" s="27" t="s">
        <v>583</v>
      </c>
      <c r="I15" s="147" t="s">
        <v>503</v>
      </c>
      <c r="J15" s="27" t="s">
        <v>353</v>
      </c>
      <c r="K15" s="27" t="s">
        <v>248</v>
      </c>
      <c r="L15" s="214" t="s">
        <v>74</v>
      </c>
    </row>
    <row r="16" spans="1:16" x14ac:dyDescent="0.25">
      <c r="A16" s="231"/>
      <c r="B16" s="141" t="s">
        <v>21</v>
      </c>
      <c r="C16" s="92">
        <v>90.502981460791261</v>
      </c>
      <c r="D16" s="92">
        <v>83.569446576982514</v>
      </c>
      <c r="E16" s="92">
        <v>95.11</v>
      </c>
      <c r="F16" s="92">
        <v>87.47</v>
      </c>
      <c r="G16" s="19">
        <v>89.824809999999999</v>
      </c>
      <c r="H16" s="27" t="s">
        <v>546</v>
      </c>
      <c r="I16" s="147" t="s">
        <v>492</v>
      </c>
      <c r="J16" s="27" t="s">
        <v>354</v>
      </c>
      <c r="K16" s="27" t="s">
        <v>260</v>
      </c>
      <c r="L16" s="214" t="s">
        <v>99</v>
      </c>
    </row>
    <row r="17" spans="1:12" x14ac:dyDescent="0.25">
      <c r="A17" s="231"/>
      <c r="B17" s="141" t="s">
        <v>22</v>
      </c>
      <c r="C17" s="92">
        <v>95.235082927643404</v>
      </c>
      <c r="D17" s="92">
        <v>90.249106945486119</v>
      </c>
      <c r="E17" s="92">
        <v>100</v>
      </c>
      <c r="F17" s="92">
        <v>91.81</v>
      </c>
      <c r="G17" s="19">
        <v>98.871679999999998</v>
      </c>
      <c r="H17" s="27" t="s">
        <v>561</v>
      </c>
      <c r="I17" s="147" t="s">
        <v>443</v>
      </c>
      <c r="J17" s="27" t="s">
        <v>355</v>
      </c>
      <c r="K17" s="27" t="s">
        <v>267</v>
      </c>
      <c r="L17" s="214" t="s">
        <v>58</v>
      </c>
    </row>
    <row r="18" spans="1:12" x14ac:dyDescent="0.25">
      <c r="A18" s="231"/>
      <c r="B18" s="141" t="s">
        <v>23</v>
      </c>
      <c r="C18" s="92">
        <v>76.79744244954469</v>
      </c>
      <c r="D18" s="92">
        <v>76.403462142237643</v>
      </c>
      <c r="E18" s="92">
        <v>86.87</v>
      </c>
      <c r="F18" s="92">
        <v>82.69</v>
      </c>
      <c r="G18" s="19">
        <v>84.810050000000004</v>
      </c>
      <c r="H18" s="27" t="s">
        <v>552</v>
      </c>
      <c r="I18" s="147" t="s">
        <v>445</v>
      </c>
      <c r="J18" s="27" t="s">
        <v>356</v>
      </c>
      <c r="K18" s="27" t="s">
        <v>287</v>
      </c>
      <c r="L18" s="214" t="s">
        <v>73</v>
      </c>
    </row>
    <row r="19" spans="1:12" ht="15" customHeight="1" x14ac:dyDescent="0.25">
      <c r="A19" s="230" t="s">
        <v>24</v>
      </c>
      <c r="B19" s="215" t="s">
        <v>25</v>
      </c>
      <c r="C19" s="98">
        <v>92.64739937373156</v>
      </c>
      <c r="D19" s="98">
        <v>86.517749957934384</v>
      </c>
      <c r="E19" s="98">
        <v>85.48</v>
      </c>
      <c r="F19" s="98">
        <v>76.849999999999994</v>
      </c>
      <c r="G19" s="20">
        <v>85.422979999999995</v>
      </c>
      <c r="H19" s="30" t="s">
        <v>560</v>
      </c>
      <c r="I19" s="30" t="s">
        <v>495</v>
      </c>
      <c r="J19" s="30" t="s">
        <v>357</v>
      </c>
      <c r="K19" s="30" t="s">
        <v>265</v>
      </c>
      <c r="L19" s="216" t="s">
        <v>80</v>
      </c>
    </row>
    <row r="20" spans="1:12" ht="15" customHeight="1" x14ac:dyDescent="0.25">
      <c r="A20" s="230"/>
      <c r="B20" s="215" t="s">
        <v>26</v>
      </c>
      <c r="C20" s="98">
        <v>96.326766296826719</v>
      </c>
      <c r="D20" s="98">
        <v>89.834125159094839</v>
      </c>
      <c r="E20" s="98">
        <v>91.67</v>
      </c>
      <c r="F20" s="98">
        <v>85.28</v>
      </c>
      <c r="G20" s="20">
        <v>90.642470000000003</v>
      </c>
      <c r="H20" s="30" t="s">
        <v>573</v>
      </c>
      <c r="I20" s="30" t="s">
        <v>514</v>
      </c>
      <c r="J20" s="30" t="s">
        <v>358</v>
      </c>
      <c r="K20" s="30" t="s">
        <v>275</v>
      </c>
      <c r="L20" s="216" t="s">
        <v>68</v>
      </c>
    </row>
    <row r="21" spans="1:12" ht="15" customHeight="1" x14ac:dyDescent="0.25">
      <c r="A21" s="230"/>
      <c r="B21" s="215" t="s">
        <v>531</v>
      </c>
      <c r="C21" s="98">
        <v>63.67330210676144</v>
      </c>
      <c r="D21" s="98">
        <v>62.523729022572617</v>
      </c>
      <c r="E21" s="98">
        <v>69.599999999999994</v>
      </c>
      <c r="F21" s="98">
        <v>59.61</v>
      </c>
      <c r="G21" s="20">
        <v>57.037190000000002</v>
      </c>
      <c r="H21" s="30" t="s">
        <v>559</v>
      </c>
      <c r="I21" s="30" t="s">
        <v>434</v>
      </c>
      <c r="J21" s="30" t="s">
        <v>359</v>
      </c>
      <c r="K21" s="30" t="s">
        <v>320</v>
      </c>
      <c r="L21" s="216" t="s">
        <v>105</v>
      </c>
    </row>
    <row r="22" spans="1:12" ht="15" customHeight="1" x14ac:dyDescent="0.25">
      <c r="A22" s="230"/>
      <c r="B22" s="215" t="s">
        <v>27</v>
      </c>
      <c r="C22" s="98">
        <v>79.560650746189538</v>
      </c>
      <c r="D22" s="98">
        <v>81.155687616374692</v>
      </c>
      <c r="E22" s="98">
        <v>85.16</v>
      </c>
      <c r="F22" s="98">
        <v>74.87</v>
      </c>
      <c r="G22" s="20">
        <v>73.016829999999999</v>
      </c>
      <c r="H22" s="30" t="s">
        <v>564</v>
      </c>
      <c r="I22" s="30" t="s">
        <v>519</v>
      </c>
      <c r="J22" s="30" t="s">
        <v>360</v>
      </c>
      <c r="K22" s="30" t="s">
        <v>280</v>
      </c>
      <c r="L22" s="216" t="s">
        <v>56</v>
      </c>
    </row>
    <row r="23" spans="1:12" ht="15" customHeight="1" x14ac:dyDescent="0.25">
      <c r="A23" s="230"/>
      <c r="B23" s="215" t="s">
        <v>28</v>
      </c>
      <c r="C23" s="98">
        <v>100</v>
      </c>
      <c r="D23" s="98">
        <v>91.569700260737363</v>
      </c>
      <c r="E23" s="98">
        <v>94.72</v>
      </c>
      <c r="F23" s="98">
        <v>84.52</v>
      </c>
      <c r="G23" s="20">
        <v>90.857749999999996</v>
      </c>
      <c r="H23" s="30" t="s">
        <v>565</v>
      </c>
      <c r="I23" s="30" t="s">
        <v>510</v>
      </c>
      <c r="J23" s="30" t="s">
        <v>361</v>
      </c>
      <c r="K23" s="30" t="s">
        <v>269</v>
      </c>
      <c r="L23" s="216" t="s">
        <v>84</v>
      </c>
    </row>
    <row r="24" spans="1:12" ht="15" customHeight="1" x14ac:dyDescent="0.25">
      <c r="A24" s="230"/>
      <c r="B24" s="215" t="s">
        <v>532</v>
      </c>
      <c r="C24" s="98">
        <v>82.263148953629198</v>
      </c>
      <c r="D24" s="98" t="s">
        <v>151</v>
      </c>
      <c r="E24" s="98">
        <v>90.2</v>
      </c>
      <c r="F24" s="98">
        <v>89.18</v>
      </c>
      <c r="G24" s="20">
        <v>90.49</v>
      </c>
      <c r="H24" s="30" t="s">
        <v>569</v>
      </c>
      <c r="I24" s="150" t="s">
        <v>151</v>
      </c>
      <c r="J24" s="164" t="s">
        <v>362</v>
      </c>
      <c r="K24" s="30" t="s">
        <v>255</v>
      </c>
      <c r="L24" s="216" t="s">
        <v>67</v>
      </c>
    </row>
    <row r="25" spans="1:12" ht="15" customHeight="1" x14ac:dyDescent="0.25">
      <c r="A25" s="230"/>
      <c r="B25" s="215" t="s">
        <v>244</v>
      </c>
      <c r="C25" s="98">
        <v>80.713796307555327</v>
      </c>
      <c r="D25" s="98">
        <v>69.430031393760601</v>
      </c>
      <c r="E25" s="98">
        <v>90.31</v>
      </c>
      <c r="F25" s="98">
        <v>76.77</v>
      </c>
      <c r="G25" s="20">
        <v>78.307419999999993</v>
      </c>
      <c r="H25" s="30" t="s">
        <v>604</v>
      </c>
      <c r="I25" s="30" t="s">
        <v>473</v>
      </c>
      <c r="J25" s="30" t="s">
        <v>363</v>
      </c>
      <c r="K25" s="30" t="s">
        <v>250</v>
      </c>
      <c r="L25" s="216" t="s">
        <v>143</v>
      </c>
    </row>
    <row r="26" spans="1:12" ht="15" customHeight="1" x14ac:dyDescent="0.25">
      <c r="A26" s="230"/>
      <c r="B26" s="215" t="s">
        <v>29</v>
      </c>
      <c r="C26" s="98">
        <v>81.269575657387719</v>
      </c>
      <c r="D26" s="98">
        <v>72.868068662726586</v>
      </c>
      <c r="E26" s="98">
        <v>81.239999999999995</v>
      </c>
      <c r="F26" s="98">
        <v>66.06</v>
      </c>
      <c r="G26" s="20">
        <v>71.160560000000004</v>
      </c>
      <c r="H26" s="30" t="s">
        <v>605</v>
      </c>
      <c r="I26" s="30" t="s">
        <v>430</v>
      </c>
      <c r="J26" s="30" t="s">
        <v>364</v>
      </c>
      <c r="K26" s="30" t="s">
        <v>328</v>
      </c>
      <c r="L26" s="216" t="s">
        <v>62</v>
      </c>
    </row>
    <row r="27" spans="1:12" ht="15" customHeight="1" x14ac:dyDescent="0.25">
      <c r="A27" s="230"/>
      <c r="B27" s="215" t="s">
        <v>30</v>
      </c>
      <c r="C27" s="98">
        <v>98.636103965661391</v>
      </c>
      <c r="D27" s="98">
        <v>95.002809114914115</v>
      </c>
      <c r="E27" s="98">
        <v>99.31</v>
      </c>
      <c r="F27" s="98">
        <v>90.5</v>
      </c>
      <c r="G27" s="20">
        <v>97.636269999999996</v>
      </c>
      <c r="H27" s="30" t="s">
        <v>557</v>
      </c>
      <c r="I27" s="30" t="s">
        <v>449</v>
      </c>
      <c r="J27" s="30" t="s">
        <v>365</v>
      </c>
      <c r="K27" s="30" t="s">
        <v>278</v>
      </c>
      <c r="L27" s="216" t="s">
        <v>138</v>
      </c>
    </row>
    <row r="28" spans="1:12" ht="15" customHeight="1" x14ac:dyDescent="0.25">
      <c r="A28" s="230"/>
      <c r="B28" s="215" t="s">
        <v>533</v>
      </c>
      <c r="C28" s="98">
        <v>94.972062008620327</v>
      </c>
      <c r="D28" s="98">
        <v>82.675618853700485</v>
      </c>
      <c r="E28" s="98">
        <v>93.87</v>
      </c>
      <c r="F28" s="98">
        <v>82.61</v>
      </c>
      <c r="G28" s="20">
        <v>81.888030000000001</v>
      </c>
      <c r="H28" s="30" t="s">
        <v>612</v>
      </c>
      <c r="I28" s="30" t="s">
        <v>439</v>
      </c>
      <c r="J28" s="30" t="s">
        <v>366</v>
      </c>
      <c r="K28" s="30" t="s">
        <v>262</v>
      </c>
      <c r="L28" s="216" t="s">
        <v>108</v>
      </c>
    </row>
    <row r="29" spans="1:12" ht="15" customHeight="1" x14ac:dyDescent="0.25">
      <c r="A29" s="230"/>
      <c r="B29" s="215" t="s">
        <v>31</v>
      </c>
      <c r="C29" s="98">
        <v>96.996162284871204</v>
      </c>
      <c r="D29" s="98">
        <v>94.135498010962877</v>
      </c>
      <c r="E29" s="98">
        <v>96.25</v>
      </c>
      <c r="F29" s="98">
        <v>86.73</v>
      </c>
      <c r="G29" s="20">
        <v>88.08511</v>
      </c>
      <c r="H29" s="30" t="s">
        <v>554</v>
      </c>
      <c r="I29" s="30" t="s">
        <v>442</v>
      </c>
      <c r="J29" s="30" t="s">
        <v>367</v>
      </c>
      <c r="K29" s="30" t="s">
        <v>274</v>
      </c>
      <c r="L29" s="216" t="s">
        <v>82</v>
      </c>
    </row>
    <row r="30" spans="1:12" ht="15.95" customHeight="1" x14ac:dyDescent="0.25">
      <c r="A30" s="230"/>
      <c r="B30" s="215" t="s">
        <v>440</v>
      </c>
      <c r="C30" s="98">
        <v>79.049849937279674</v>
      </c>
      <c r="D30" s="98">
        <v>70.54495443739907</v>
      </c>
      <c r="E30" s="98">
        <v>77.77</v>
      </c>
      <c r="F30" s="98">
        <v>69.709999999999994</v>
      </c>
      <c r="G30" s="20">
        <v>63.127099999999999</v>
      </c>
      <c r="H30" s="30" t="s">
        <v>615</v>
      </c>
      <c r="I30" s="30" t="s">
        <v>504</v>
      </c>
      <c r="J30" s="30" t="s">
        <v>368</v>
      </c>
      <c r="K30" s="30" t="s">
        <v>329</v>
      </c>
      <c r="L30" s="216" t="s">
        <v>91</v>
      </c>
    </row>
    <row r="31" spans="1:12" ht="15" customHeight="1" x14ac:dyDescent="0.25">
      <c r="A31" s="230"/>
      <c r="B31" s="215" t="s">
        <v>441</v>
      </c>
      <c r="C31" s="98">
        <v>99.543915012311075</v>
      </c>
      <c r="D31" s="98">
        <v>86.850850180862437</v>
      </c>
      <c r="E31" s="98">
        <v>93.83</v>
      </c>
      <c r="F31" s="98">
        <v>87.55</v>
      </c>
      <c r="G31" s="20">
        <v>94.404809999999998</v>
      </c>
      <c r="H31" s="30" t="s">
        <v>558</v>
      </c>
      <c r="I31" s="30" t="s">
        <v>436</v>
      </c>
      <c r="J31" s="30" t="s">
        <v>369</v>
      </c>
      <c r="K31" s="30" t="s">
        <v>309</v>
      </c>
      <c r="L31" s="216" t="s">
        <v>69</v>
      </c>
    </row>
    <row r="32" spans="1:12" x14ac:dyDescent="0.25">
      <c r="A32" s="231" t="s">
        <v>32</v>
      </c>
      <c r="B32" s="141" t="s">
        <v>33</v>
      </c>
      <c r="C32" s="101">
        <v>72.132607395988799</v>
      </c>
      <c r="D32" s="101">
        <v>66.956020465091967</v>
      </c>
      <c r="E32" s="101">
        <v>71.599999999999994</v>
      </c>
      <c r="F32" s="101">
        <v>63.21</v>
      </c>
      <c r="G32" s="19">
        <v>63.913240000000002</v>
      </c>
      <c r="H32" s="27" t="s">
        <v>600</v>
      </c>
      <c r="I32" s="147" t="s">
        <v>494</v>
      </c>
      <c r="J32" s="27" t="s">
        <v>370</v>
      </c>
      <c r="K32" s="27" t="s">
        <v>324</v>
      </c>
      <c r="L32" s="214" t="s">
        <v>93</v>
      </c>
    </row>
    <row r="33" spans="1:15" x14ac:dyDescent="0.25">
      <c r="A33" s="231"/>
      <c r="B33" s="141" t="s">
        <v>34</v>
      </c>
      <c r="C33" s="101">
        <v>78.47694498335423</v>
      </c>
      <c r="D33" s="101">
        <v>77.263082744603764</v>
      </c>
      <c r="E33" s="101">
        <v>77.319999999999993</v>
      </c>
      <c r="F33" s="101">
        <v>75.31</v>
      </c>
      <c r="G33" s="19">
        <v>85.701779999999999</v>
      </c>
      <c r="H33" s="27" t="s">
        <v>620</v>
      </c>
      <c r="I33" s="147" t="s">
        <v>428</v>
      </c>
      <c r="J33" s="27" t="s">
        <v>371</v>
      </c>
      <c r="K33" s="27" t="s">
        <v>332</v>
      </c>
      <c r="L33" s="214" t="s">
        <v>98</v>
      </c>
    </row>
    <row r="34" spans="1:15" x14ac:dyDescent="0.25">
      <c r="A34" s="231"/>
      <c r="B34" s="141" t="s">
        <v>35</v>
      </c>
      <c r="C34" s="101">
        <v>81.119003060381246</v>
      </c>
      <c r="D34" s="101">
        <v>76.90586138285002</v>
      </c>
      <c r="E34" s="101">
        <v>84.64</v>
      </c>
      <c r="F34" s="101">
        <v>75.78</v>
      </c>
      <c r="G34" s="19">
        <v>78.498829999999998</v>
      </c>
      <c r="H34" s="27" t="s">
        <v>617</v>
      </c>
      <c r="I34" s="147" t="s">
        <v>511</v>
      </c>
      <c r="J34" s="27" t="s">
        <v>372</v>
      </c>
      <c r="K34" s="27" t="s">
        <v>333</v>
      </c>
      <c r="L34" s="214" t="s">
        <v>145</v>
      </c>
    </row>
    <row r="35" spans="1:15" x14ac:dyDescent="0.25">
      <c r="A35" s="231"/>
      <c r="B35" s="141" t="s">
        <v>36</v>
      </c>
      <c r="C35" s="101">
        <v>90.880233043153069</v>
      </c>
      <c r="D35" s="101">
        <v>85.554671894687573</v>
      </c>
      <c r="E35" s="101">
        <v>89.65</v>
      </c>
      <c r="F35" s="101">
        <v>80.39</v>
      </c>
      <c r="G35" s="19">
        <v>87.046270000000007</v>
      </c>
      <c r="H35" s="27" t="s">
        <v>572</v>
      </c>
      <c r="I35" s="147" t="s">
        <v>429</v>
      </c>
      <c r="J35" s="27" t="s">
        <v>373</v>
      </c>
      <c r="K35" s="27" t="s">
        <v>254</v>
      </c>
      <c r="L35" s="214" t="s">
        <v>61</v>
      </c>
    </row>
    <row r="36" spans="1:15" x14ac:dyDescent="0.25">
      <c r="A36" s="231"/>
      <c r="B36" s="141" t="s">
        <v>341</v>
      </c>
      <c r="C36" s="101">
        <v>82.395306242691177</v>
      </c>
      <c r="D36" s="101">
        <v>73.328822057987679</v>
      </c>
      <c r="E36" s="101">
        <v>84.11</v>
      </c>
      <c r="F36" s="101">
        <v>75.650000000000006</v>
      </c>
      <c r="G36" s="19">
        <v>81.505430000000004</v>
      </c>
      <c r="H36" s="27" t="s">
        <v>567</v>
      </c>
      <c r="I36" s="147" t="s">
        <v>507</v>
      </c>
      <c r="J36" s="27" t="s">
        <v>374</v>
      </c>
      <c r="K36" s="27" t="s">
        <v>330</v>
      </c>
      <c r="L36" s="214" t="s">
        <v>142</v>
      </c>
    </row>
    <row r="37" spans="1:15" x14ac:dyDescent="0.25">
      <c r="A37" s="231"/>
      <c r="B37" s="141" t="s">
        <v>37</v>
      </c>
      <c r="C37" s="101">
        <v>77.398718498623538</v>
      </c>
      <c r="D37" s="101">
        <v>67.805465982208162</v>
      </c>
      <c r="E37" s="101">
        <v>76.849999999999994</v>
      </c>
      <c r="F37" s="101">
        <v>63.93</v>
      </c>
      <c r="G37" s="19">
        <v>73.797439999999995</v>
      </c>
      <c r="H37" s="27" t="s">
        <v>603</v>
      </c>
      <c r="I37" s="147" t="s">
        <v>459</v>
      </c>
      <c r="J37" s="27" t="s">
        <v>375</v>
      </c>
      <c r="K37" s="27" t="s">
        <v>306</v>
      </c>
      <c r="L37" s="214" t="s">
        <v>101</v>
      </c>
    </row>
    <row r="38" spans="1:15" ht="15.75" customHeight="1" x14ac:dyDescent="0.25">
      <c r="A38" s="231"/>
      <c r="B38" s="141" t="s">
        <v>38</v>
      </c>
      <c r="C38" s="101">
        <v>94.773431302903575</v>
      </c>
      <c r="D38" s="101">
        <v>93.987442691030864</v>
      </c>
      <c r="E38" s="101">
        <v>96.68</v>
      </c>
      <c r="F38" s="101">
        <v>83.51</v>
      </c>
      <c r="G38" s="19">
        <v>93.197620000000001</v>
      </c>
      <c r="H38" s="27" t="s">
        <v>580</v>
      </c>
      <c r="I38" s="147" t="s">
        <v>512</v>
      </c>
      <c r="J38" s="27" t="s">
        <v>376</v>
      </c>
      <c r="K38" s="27" t="s">
        <v>264</v>
      </c>
      <c r="L38" s="214" t="s">
        <v>141</v>
      </c>
    </row>
    <row r="39" spans="1:15" x14ac:dyDescent="0.25">
      <c r="A39" s="230" t="s">
        <v>39</v>
      </c>
      <c r="B39" s="60" t="s">
        <v>516</v>
      </c>
      <c r="C39" s="98">
        <v>54.540823404096884</v>
      </c>
      <c r="D39" s="98">
        <v>47.735141562825696</v>
      </c>
      <c r="E39" s="98">
        <v>54.64</v>
      </c>
      <c r="F39" s="98">
        <v>39.92</v>
      </c>
      <c r="G39" s="20">
        <v>29.933710000000001</v>
      </c>
      <c r="H39" s="30" t="s">
        <v>619</v>
      </c>
      <c r="I39" s="30" t="s">
        <v>477</v>
      </c>
      <c r="J39" s="30" t="s">
        <v>378</v>
      </c>
      <c r="K39" s="30" t="s">
        <v>331</v>
      </c>
      <c r="L39" s="216" t="s">
        <v>113</v>
      </c>
    </row>
    <row r="40" spans="1:15" x14ac:dyDescent="0.25">
      <c r="A40" s="230"/>
      <c r="B40" s="60" t="s">
        <v>534</v>
      </c>
      <c r="C40" s="98">
        <v>80.294263803731198</v>
      </c>
      <c r="D40" s="98">
        <v>72.830896222065363</v>
      </c>
      <c r="E40" s="98">
        <v>85.4</v>
      </c>
      <c r="F40" s="98">
        <v>64.430000000000007</v>
      </c>
      <c r="G40" s="20">
        <v>77.508279999999999</v>
      </c>
      <c r="H40" s="30" t="s">
        <v>548</v>
      </c>
      <c r="I40" s="150" t="s">
        <v>433</v>
      </c>
      <c r="J40" s="30" t="s">
        <v>379</v>
      </c>
      <c r="K40" s="30" t="s">
        <v>276</v>
      </c>
      <c r="L40" s="216" t="s">
        <v>122</v>
      </c>
    </row>
    <row r="41" spans="1:15" ht="21.95" customHeight="1" x14ac:dyDescent="0.25">
      <c r="A41" s="230"/>
      <c r="B41" s="60" t="s">
        <v>517</v>
      </c>
      <c r="C41" s="98">
        <v>53.350972968575817</v>
      </c>
      <c r="D41" s="98">
        <v>49.597578452383736</v>
      </c>
      <c r="E41" s="98">
        <v>60.81</v>
      </c>
      <c r="F41" s="98">
        <v>47.27</v>
      </c>
      <c r="G41" s="20">
        <v>47.992159999999998</v>
      </c>
      <c r="H41" s="30" t="s">
        <v>597</v>
      </c>
      <c r="I41" s="30" t="s">
        <v>444</v>
      </c>
      <c r="J41" s="30" t="s">
        <v>380</v>
      </c>
      <c r="K41" s="30" t="s">
        <v>318</v>
      </c>
      <c r="L41" s="216" t="s">
        <v>120</v>
      </c>
    </row>
    <row r="42" spans="1:15" ht="15" customHeight="1" x14ac:dyDescent="0.25">
      <c r="A42" s="231" t="s">
        <v>40</v>
      </c>
      <c r="B42" s="141" t="s">
        <v>245</v>
      </c>
      <c r="C42" s="101">
        <v>91.201690475987988</v>
      </c>
      <c r="D42" s="101">
        <v>83.476097922267286</v>
      </c>
      <c r="E42" s="101">
        <v>94.77</v>
      </c>
      <c r="F42" s="101">
        <v>82.84</v>
      </c>
      <c r="G42" s="19">
        <v>91.789289999999994</v>
      </c>
      <c r="H42" s="27" t="s">
        <v>566</v>
      </c>
      <c r="I42" s="147" t="s">
        <v>458</v>
      </c>
      <c r="J42" s="27" t="s">
        <v>382</v>
      </c>
      <c r="K42" s="27" t="s">
        <v>252</v>
      </c>
      <c r="L42" s="27" t="s">
        <v>72</v>
      </c>
    </row>
    <row r="43" spans="1:15" x14ac:dyDescent="0.25">
      <c r="A43" s="231"/>
      <c r="B43" s="141" t="s">
        <v>535</v>
      </c>
      <c r="C43" s="101">
        <v>61.70489688868701</v>
      </c>
      <c r="D43" s="101">
        <v>55.483523903103368</v>
      </c>
      <c r="E43" s="101" t="s">
        <v>151</v>
      </c>
      <c r="F43" s="101">
        <v>62.84</v>
      </c>
      <c r="G43" s="19">
        <v>72.37</v>
      </c>
      <c r="H43" s="27" t="s">
        <v>579</v>
      </c>
      <c r="I43" s="147" t="s">
        <v>431</v>
      </c>
      <c r="J43" s="27" t="s">
        <v>151</v>
      </c>
      <c r="K43" s="27" t="s">
        <v>281</v>
      </c>
      <c r="L43" s="27" t="s">
        <v>126</v>
      </c>
    </row>
    <row r="44" spans="1:15" x14ac:dyDescent="0.25">
      <c r="A44" s="231"/>
      <c r="B44" s="141" t="s">
        <v>342</v>
      </c>
      <c r="C44" s="101">
        <v>53.637674320614082</v>
      </c>
      <c r="D44" s="101">
        <v>37.999048116597777</v>
      </c>
      <c r="E44" s="101">
        <v>34.18</v>
      </c>
      <c r="F44" s="101">
        <v>35.03</v>
      </c>
      <c r="G44" s="19">
        <v>60.580100000000002</v>
      </c>
      <c r="H44" s="27" t="s">
        <v>592</v>
      </c>
      <c r="I44" s="147" t="s">
        <v>505</v>
      </c>
      <c r="J44" s="27" t="s">
        <v>383</v>
      </c>
      <c r="K44" s="27" t="s">
        <v>292</v>
      </c>
      <c r="L44" s="27" t="s">
        <v>107</v>
      </c>
    </row>
    <row r="45" spans="1:15" x14ac:dyDescent="0.25">
      <c r="A45" s="231"/>
      <c r="B45" s="141" t="s">
        <v>536</v>
      </c>
      <c r="C45" s="101">
        <v>74.622297797318964</v>
      </c>
      <c r="D45" s="101" t="s">
        <v>151</v>
      </c>
      <c r="E45" s="101">
        <v>62.27</v>
      </c>
      <c r="F45" s="101">
        <v>64.42</v>
      </c>
      <c r="G45" s="19">
        <v>81.760000000000005</v>
      </c>
      <c r="H45" s="27" t="s">
        <v>550</v>
      </c>
      <c r="I45" s="147" t="s">
        <v>151</v>
      </c>
      <c r="J45" s="27" t="s">
        <v>385</v>
      </c>
      <c r="K45" s="27" t="s">
        <v>285</v>
      </c>
      <c r="L45" s="214" t="s">
        <v>63</v>
      </c>
    </row>
    <row r="46" spans="1:15" x14ac:dyDescent="0.25">
      <c r="A46" s="231"/>
      <c r="B46" s="141" t="s">
        <v>466</v>
      </c>
      <c r="C46" s="101">
        <v>74.805667503162383</v>
      </c>
      <c r="D46" s="101">
        <v>41.601474685783018</v>
      </c>
      <c r="E46" s="101" t="s">
        <v>151</v>
      </c>
      <c r="F46" s="101" t="s">
        <v>151</v>
      </c>
      <c r="G46" s="19" t="s">
        <v>151</v>
      </c>
      <c r="H46" s="27" t="s">
        <v>593</v>
      </c>
      <c r="I46" s="147" t="s">
        <v>465</v>
      </c>
      <c r="J46" s="27" t="s">
        <v>151</v>
      </c>
      <c r="K46" s="27" t="s">
        <v>151</v>
      </c>
      <c r="L46" s="27" t="s">
        <v>151</v>
      </c>
      <c r="O46" s="141"/>
    </row>
    <row r="47" spans="1:15" x14ac:dyDescent="0.25">
      <c r="A47" s="231"/>
      <c r="B47" s="141" t="s">
        <v>467</v>
      </c>
      <c r="C47" s="101">
        <v>78.177766608101678</v>
      </c>
      <c r="D47" s="101">
        <v>45.265700054529674</v>
      </c>
      <c r="E47" s="101">
        <v>60</v>
      </c>
      <c r="F47" s="101">
        <v>66.86</v>
      </c>
      <c r="G47" s="19">
        <v>65.478939999999994</v>
      </c>
      <c r="H47" s="27" t="s">
        <v>547</v>
      </c>
      <c r="I47" s="147" t="s">
        <v>489</v>
      </c>
      <c r="J47" s="27" t="s">
        <v>386</v>
      </c>
      <c r="K47" s="27" t="s">
        <v>272</v>
      </c>
      <c r="L47" s="214" t="s">
        <v>121</v>
      </c>
      <c r="O47" s="141"/>
    </row>
    <row r="48" spans="1:15" x14ac:dyDescent="0.25">
      <c r="A48" s="231"/>
      <c r="B48" s="141" t="s">
        <v>537</v>
      </c>
      <c r="C48" s="101">
        <v>62.034032042947672</v>
      </c>
      <c r="D48" s="103" t="s">
        <v>151</v>
      </c>
      <c r="E48" s="103" t="s">
        <v>151</v>
      </c>
      <c r="F48" s="103" t="s">
        <v>151</v>
      </c>
      <c r="G48" s="103" t="s">
        <v>151</v>
      </c>
      <c r="H48" s="27" t="s">
        <v>598</v>
      </c>
      <c r="I48" s="103" t="s">
        <v>151</v>
      </c>
      <c r="J48" s="103" t="s">
        <v>151</v>
      </c>
      <c r="K48" s="103" t="s">
        <v>151</v>
      </c>
      <c r="L48" s="103" t="s">
        <v>151</v>
      </c>
    </row>
    <row r="49" spans="1:14" x14ac:dyDescent="0.25">
      <c r="A49" s="231"/>
      <c r="B49" s="141" t="s">
        <v>538</v>
      </c>
      <c r="C49" s="101">
        <v>63.106542066398518</v>
      </c>
      <c r="D49" s="101" t="s">
        <v>151</v>
      </c>
      <c r="E49" s="101" t="s">
        <v>151</v>
      </c>
      <c r="F49" s="101">
        <v>51.96</v>
      </c>
      <c r="G49" s="19">
        <v>59.66</v>
      </c>
      <c r="H49" s="27" t="s">
        <v>574</v>
      </c>
      <c r="I49" s="147" t="s">
        <v>151</v>
      </c>
      <c r="J49" s="27" t="s">
        <v>151</v>
      </c>
      <c r="K49" s="27" t="s">
        <v>315</v>
      </c>
      <c r="L49" s="214" t="s">
        <v>118</v>
      </c>
    </row>
    <row r="50" spans="1:14" x14ac:dyDescent="0.25">
      <c r="A50" s="231"/>
      <c r="B50" s="141" t="s">
        <v>468</v>
      </c>
      <c r="C50" s="101">
        <v>74.297987332807224</v>
      </c>
      <c r="D50" s="101">
        <v>87.215605735990465</v>
      </c>
      <c r="E50" s="101">
        <v>80.709999999999994</v>
      </c>
      <c r="F50" s="101">
        <v>71.11</v>
      </c>
      <c r="G50" s="19">
        <v>77.768699999999995</v>
      </c>
      <c r="H50" s="27" t="s">
        <v>595</v>
      </c>
      <c r="I50" s="147" t="s">
        <v>451</v>
      </c>
      <c r="J50" s="27" t="s">
        <v>387</v>
      </c>
      <c r="K50" s="27" t="s">
        <v>279</v>
      </c>
      <c r="L50" s="214" t="s">
        <v>148</v>
      </c>
    </row>
    <row r="51" spans="1:14" ht="15" customHeight="1" x14ac:dyDescent="0.25">
      <c r="A51" s="231"/>
      <c r="B51" s="141" t="s">
        <v>41</v>
      </c>
      <c r="C51" s="101">
        <v>60.814028557049738</v>
      </c>
      <c r="D51" s="103">
        <v>59.707329254655562</v>
      </c>
      <c r="E51" s="103">
        <v>64.569999999999993</v>
      </c>
      <c r="F51" s="103">
        <v>42.66</v>
      </c>
      <c r="G51" s="26">
        <v>47.503860000000003</v>
      </c>
      <c r="H51" s="27" t="s">
        <v>551</v>
      </c>
      <c r="I51" s="147" t="s">
        <v>496</v>
      </c>
      <c r="J51" s="39" t="s">
        <v>388</v>
      </c>
      <c r="K51" s="39" t="s">
        <v>286</v>
      </c>
      <c r="L51" s="217" t="s">
        <v>79</v>
      </c>
    </row>
    <row r="52" spans="1:14" x14ac:dyDescent="0.25">
      <c r="A52" s="231"/>
      <c r="B52" s="141" t="s">
        <v>474</v>
      </c>
      <c r="C52" s="101">
        <v>48.941767777471917</v>
      </c>
      <c r="D52" s="103">
        <v>28.474611321306782</v>
      </c>
      <c r="E52" s="103">
        <v>56.83</v>
      </c>
      <c r="F52" s="103">
        <v>45.11</v>
      </c>
      <c r="G52" s="26">
        <v>66.133560000000003</v>
      </c>
      <c r="H52" s="27" t="s">
        <v>602</v>
      </c>
      <c r="I52" s="147" t="s">
        <v>484</v>
      </c>
      <c r="J52" s="39" t="s">
        <v>389</v>
      </c>
      <c r="K52" s="39" t="s">
        <v>288</v>
      </c>
      <c r="L52" s="217" t="s">
        <v>92</v>
      </c>
    </row>
    <row r="53" spans="1:14" x14ac:dyDescent="0.25">
      <c r="A53" s="231"/>
      <c r="B53" s="141" t="s">
        <v>343</v>
      </c>
      <c r="C53" s="101">
        <v>64.563400957176839</v>
      </c>
      <c r="D53" s="101">
        <v>38.50363828037753</v>
      </c>
      <c r="E53" s="101">
        <v>65.25</v>
      </c>
      <c r="F53" s="101">
        <v>53.34</v>
      </c>
      <c r="G53" s="19">
        <v>73.611800000000002</v>
      </c>
      <c r="H53" s="27" t="s">
        <v>589</v>
      </c>
      <c r="I53" s="147" t="s">
        <v>471</v>
      </c>
      <c r="J53" s="27" t="s">
        <v>390</v>
      </c>
      <c r="K53" s="27" t="s">
        <v>277</v>
      </c>
      <c r="L53" s="214" t="s">
        <v>116</v>
      </c>
    </row>
    <row r="54" spans="1:14" x14ac:dyDescent="0.25">
      <c r="A54" s="231"/>
      <c r="B54" s="141" t="s">
        <v>344</v>
      </c>
      <c r="C54" s="101">
        <v>39.423877289407052</v>
      </c>
      <c r="D54" s="101">
        <v>26.313464091837304</v>
      </c>
      <c r="E54" s="101">
        <v>47.68</v>
      </c>
      <c r="F54" s="101">
        <v>29.54</v>
      </c>
      <c r="G54" s="19">
        <v>18.056730000000002</v>
      </c>
      <c r="H54" s="27" t="s">
        <v>590</v>
      </c>
      <c r="I54" s="147" t="s">
        <v>481</v>
      </c>
      <c r="J54" s="27" t="s">
        <v>391</v>
      </c>
      <c r="K54" s="27" t="s">
        <v>302</v>
      </c>
      <c r="L54" s="214" t="s">
        <v>131</v>
      </c>
    </row>
    <row r="55" spans="1:14" x14ac:dyDescent="0.25">
      <c r="A55" s="230" t="s">
        <v>42</v>
      </c>
      <c r="B55" s="215" t="s">
        <v>478</v>
      </c>
      <c r="C55" s="98">
        <v>74.666590502187901</v>
      </c>
      <c r="D55" s="98">
        <v>68.168827621754843</v>
      </c>
      <c r="E55" s="98">
        <v>79.31</v>
      </c>
      <c r="F55" s="98">
        <v>70.5</v>
      </c>
      <c r="G55" s="20">
        <v>59.27666</v>
      </c>
      <c r="H55" s="30" t="s">
        <v>568</v>
      </c>
      <c r="I55" s="30" t="s">
        <v>509</v>
      </c>
      <c r="J55" s="30" t="s">
        <v>392</v>
      </c>
      <c r="K55" s="30" t="s">
        <v>282</v>
      </c>
      <c r="L55" s="216" t="s">
        <v>135</v>
      </c>
    </row>
    <row r="56" spans="1:14" x14ac:dyDescent="0.25">
      <c r="A56" s="230"/>
      <c r="B56" s="215" t="s">
        <v>480</v>
      </c>
      <c r="C56" s="98">
        <v>38.937695312431259</v>
      </c>
      <c r="D56" s="98">
        <v>30.893016630358861</v>
      </c>
      <c r="E56" s="98">
        <v>37.07</v>
      </c>
      <c r="F56" s="98">
        <v>26.34</v>
      </c>
      <c r="G56" s="20">
        <v>31.790009999999999</v>
      </c>
      <c r="H56" s="30" t="s">
        <v>594</v>
      </c>
      <c r="I56" s="30" t="s">
        <v>499</v>
      </c>
      <c r="J56" s="30" t="s">
        <v>393</v>
      </c>
      <c r="K56" s="30" t="s">
        <v>289</v>
      </c>
      <c r="L56" s="216" t="s">
        <v>114</v>
      </c>
    </row>
    <row r="57" spans="1:14" x14ac:dyDescent="0.25">
      <c r="A57" s="230"/>
      <c r="B57" s="215" t="s">
        <v>482</v>
      </c>
      <c r="C57" s="98">
        <v>70.630897810893018</v>
      </c>
      <c r="D57" s="98">
        <v>57.435380557308477</v>
      </c>
      <c r="E57" s="98">
        <v>56.53</v>
      </c>
      <c r="F57" s="98">
        <v>54.75</v>
      </c>
      <c r="G57" s="20">
        <v>37.074570000000001</v>
      </c>
      <c r="H57" s="30" t="s">
        <v>587</v>
      </c>
      <c r="I57" s="30" t="s">
        <v>450</v>
      </c>
      <c r="J57" s="30" t="s">
        <v>394</v>
      </c>
      <c r="K57" s="30" t="s">
        <v>336</v>
      </c>
      <c r="L57" s="216" t="s">
        <v>90</v>
      </c>
    </row>
    <row r="58" spans="1:14" x14ac:dyDescent="0.25">
      <c r="A58" s="230"/>
      <c r="B58" s="215" t="s">
        <v>539</v>
      </c>
      <c r="C58" s="98">
        <v>54.838718632551078</v>
      </c>
      <c r="D58" s="98">
        <v>42.442267941414308</v>
      </c>
      <c r="E58" s="98">
        <v>46.76</v>
      </c>
      <c r="F58" s="98">
        <v>52.66</v>
      </c>
      <c r="G58" s="20">
        <v>37.96255</v>
      </c>
      <c r="H58" s="30" t="s">
        <v>562</v>
      </c>
      <c r="I58" s="30" t="s">
        <v>502</v>
      </c>
      <c r="J58" s="30" t="s">
        <v>395</v>
      </c>
      <c r="K58" s="30" t="s">
        <v>313</v>
      </c>
      <c r="L58" s="216" t="s">
        <v>124</v>
      </c>
    </row>
    <row r="59" spans="1:14" x14ac:dyDescent="0.25">
      <c r="A59" s="230"/>
      <c r="B59" s="215" t="s">
        <v>485</v>
      </c>
      <c r="C59" s="98">
        <v>47.445866011361517</v>
      </c>
      <c r="D59" s="98">
        <v>36.137895665902967</v>
      </c>
      <c r="E59" s="98">
        <v>50.37</v>
      </c>
      <c r="F59" s="98">
        <v>43.22</v>
      </c>
      <c r="G59" s="20">
        <v>34.22936</v>
      </c>
      <c r="H59" s="30" t="s">
        <v>596</v>
      </c>
      <c r="I59" s="30" t="s">
        <v>497</v>
      </c>
      <c r="J59" s="30" t="s">
        <v>396</v>
      </c>
      <c r="K59" s="30" t="s">
        <v>301</v>
      </c>
      <c r="L59" s="216" t="s">
        <v>109</v>
      </c>
    </row>
    <row r="60" spans="1:14" x14ac:dyDescent="0.25">
      <c r="A60" s="230"/>
      <c r="B60" s="215" t="s">
        <v>488</v>
      </c>
      <c r="C60" s="98">
        <v>83.404979829769289</v>
      </c>
      <c r="D60" s="98">
        <v>70.233057567586272</v>
      </c>
      <c r="E60" s="98" t="s">
        <v>151</v>
      </c>
      <c r="F60" s="98" t="s">
        <v>151</v>
      </c>
      <c r="G60" s="20" t="s">
        <v>151</v>
      </c>
      <c r="H60" s="30" t="s">
        <v>545</v>
      </c>
      <c r="I60" s="30" t="s">
        <v>501</v>
      </c>
      <c r="J60" s="30" t="s">
        <v>151</v>
      </c>
      <c r="K60" s="30" t="s">
        <v>151</v>
      </c>
      <c r="L60" s="216" t="s">
        <v>151</v>
      </c>
    </row>
    <row r="61" spans="1:14" ht="15.95" customHeight="1" x14ac:dyDescent="0.25">
      <c r="A61" s="230"/>
      <c r="B61" s="215" t="s">
        <v>490</v>
      </c>
      <c r="C61" s="98">
        <v>87.873410648385658</v>
      </c>
      <c r="D61" s="98">
        <v>77.972765039299475</v>
      </c>
      <c r="E61" s="98">
        <v>67.72</v>
      </c>
      <c r="F61" s="98">
        <v>71.89</v>
      </c>
      <c r="G61" s="20">
        <v>83.127840000000006</v>
      </c>
      <c r="H61" s="30" t="s">
        <v>585</v>
      </c>
      <c r="I61" s="30" t="s">
        <v>453</v>
      </c>
      <c r="J61" s="30" t="s">
        <v>397</v>
      </c>
      <c r="K61" s="30" t="s">
        <v>266</v>
      </c>
      <c r="L61" s="216" t="s">
        <v>96</v>
      </c>
    </row>
    <row r="62" spans="1:14" x14ac:dyDescent="0.25">
      <c r="A62" s="230"/>
      <c r="B62" s="215" t="s">
        <v>43</v>
      </c>
      <c r="C62" s="98">
        <v>75.036087108261</v>
      </c>
      <c r="D62" s="98">
        <v>80.214690861309407</v>
      </c>
      <c r="E62" s="98">
        <v>64.760000000000005</v>
      </c>
      <c r="F62" s="98">
        <v>66.959999999999994</v>
      </c>
      <c r="G62" s="20">
        <v>73.499160000000003</v>
      </c>
      <c r="H62" s="30" t="s">
        <v>584</v>
      </c>
      <c r="I62" s="30" t="s">
        <v>461</v>
      </c>
      <c r="J62" s="30" t="s">
        <v>398</v>
      </c>
      <c r="K62" s="30" t="s">
        <v>304</v>
      </c>
      <c r="L62" s="216" t="s">
        <v>71</v>
      </c>
    </row>
    <row r="63" spans="1:14" x14ac:dyDescent="0.25">
      <c r="A63" s="230"/>
      <c r="B63" s="215" t="s">
        <v>44</v>
      </c>
      <c r="C63" s="98">
        <v>76.171135647890537</v>
      </c>
      <c r="D63" s="98">
        <v>63.726541818877322</v>
      </c>
      <c r="E63" s="98">
        <v>65.09</v>
      </c>
      <c r="F63" s="98">
        <v>61.38</v>
      </c>
      <c r="G63" s="20">
        <v>62.004130000000004</v>
      </c>
      <c r="H63" s="30" t="s">
        <v>601</v>
      </c>
      <c r="I63" s="30" t="s">
        <v>448</v>
      </c>
      <c r="J63" s="30" t="s">
        <v>399</v>
      </c>
      <c r="K63" s="30" t="s">
        <v>296</v>
      </c>
      <c r="L63" s="216" t="s">
        <v>146</v>
      </c>
      <c r="N63" s="141"/>
    </row>
    <row r="64" spans="1:14" x14ac:dyDescent="0.25">
      <c r="A64" s="231" t="s">
        <v>45</v>
      </c>
      <c r="B64" s="141" t="s">
        <v>46</v>
      </c>
      <c r="C64" s="101">
        <v>44.727777087461874</v>
      </c>
      <c r="D64" s="101">
        <v>37.152682200797138</v>
      </c>
      <c r="E64" s="101">
        <v>48.81</v>
      </c>
      <c r="F64" s="101">
        <v>40.450000000000003</v>
      </c>
      <c r="G64" s="19">
        <v>42.160440000000001</v>
      </c>
      <c r="H64" s="27" t="s">
        <v>577</v>
      </c>
      <c r="I64" s="147" t="s">
        <v>476</v>
      </c>
      <c r="J64" s="27" t="s">
        <v>400</v>
      </c>
      <c r="K64" s="27" t="s">
        <v>322</v>
      </c>
      <c r="L64" s="214" t="s">
        <v>104</v>
      </c>
    </row>
    <row r="65" spans="1:17" x14ac:dyDescent="0.25">
      <c r="A65" s="231"/>
      <c r="B65" s="141" t="s">
        <v>47</v>
      </c>
      <c r="C65" s="101">
        <v>66.652002616387179</v>
      </c>
      <c r="D65" s="101">
        <v>69.753871695345566</v>
      </c>
      <c r="E65" s="101">
        <v>64.430000000000007</v>
      </c>
      <c r="F65" s="101">
        <v>55.66</v>
      </c>
      <c r="G65" s="19">
        <v>64.968980000000002</v>
      </c>
      <c r="H65" s="27" t="s">
        <v>575</v>
      </c>
      <c r="I65" s="147" t="s">
        <v>500</v>
      </c>
      <c r="J65" s="27" t="s">
        <v>401</v>
      </c>
      <c r="K65" s="27" t="s">
        <v>297</v>
      </c>
      <c r="L65" s="214" t="s">
        <v>106</v>
      </c>
    </row>
    <row r="66" spans="1:17" x14ac:dyDescent="0.25">
      <c r="A66" s="231"/>
      <c r="B66" s="141" t="s">
        <v>48</v>
      </c>
      <c r="C66" s="101">
        <v>83.059453068522942</v>
      </c>
      <c r="D66" s="101">
        <v>86.85601853724252</v>
      </c>
      <c r="E66" s="101">
        <v>88.61</v>
      </c>
      <c r="F66" s="101">
        <v>80.55</v>
      </c>
      <c r="G66" s="19">
        <v>78.683369999999996</v>
      </c>
      <c r="H66" s="27" t="s">
        <v>599</v>
      </c>
      <c r="I66" s="147" t="s">
        <v>456</v>
      </c>
      <c r="J66" s="27" t="s">
        <v>402</v>
      </c>
      <c r="K66" s="27" t="s">
        <v>290</v>
      </c>
      <c r="L66" s="214" t="s">
        <v>75</v>
      </c>
    </row>
    <row r="67" spans="1:17" x14ac:dyDescent="0.25">
      <c r="A67" s="231"/>
      <c r="B67" s="141" t="s">
        <v>49</v>
      </c>
      <c r="C67" s="101">
        <v>64.826366358175164</v>
      </c>
      <c r="D67" s="101">
        <v>58.728795947142132</v>
      </c>
      <c r="E67" s="101">
        <v>58.96</v>
      </c>
      <c r="F67" s="101">
        <v>44.8</v>
      </c>
      <c r="G67" s="19">
        <v>45.68177</v>
      </c>
      <c r="H67" s="27" t="s">
        <v>606</v>
      </c>
      <c r="I67" s="147" t="s">
        <v>498</v>
      </c>
      <c r="J67" s="27" t="s">
        <v>403</v>
      </c>
      <c r="K67" s="27" t="s">
        <v>295</v>
      </c>
      <c r="L67" s="214" t="s">
        <v>100</v>
      </c>
    </row>
    <row r="68" spans="1:17" x14ac:dyDescent="0.25">
      <c r="A68" s="231"/>
      <c r="B68" s="141" t="s">
        <v>119</v>
      </c>
      <c r="C68" s="101">
        <v>66.349668629010694</v>
      </c>
      <c r="D68" s="101">
        <v>57.47727534010496</v>
      </c>
      <c r="E68" s="101">
        <v>64.42</v>
      </c>
      <c r="F68" s="101">
        <v>61.66</v>
      </c>
      <c r="G68" s="19">
        <v>62.04036</v>
      </c>
      <c r="H68" s="27" t="s">
        <v>582</v>
      </c>
      <c r="I68" s="147" t="s">
        <v>487</v>
      </c>
      <c r="J68" s="27" t="s">
        <v>404</v>
      </c>
      <c r="K68" s="27" t="s">
        <v>303</v>
      </c>
      <c r="L68" s="214" t="s">
        <v>97</v>
      </c>
    </row>
    <row r="69" spans="1:17" x14ac:dyDescent="0.25">
      <c r="A69" s="231"/>
      <c r="B69" s="141" t="s">
        <v>50</v>
      </c>
      <c r="C69" s="101">
        <v>54.870421606278484</v>
      </c>
      <c r="D69" s="101">
        <v>49.694463798913304</v>
      </c>
      <c r="E69" s="101">
        <v>51.64</v>
      </c>
      <c r="F69" s="101">
        <v>42.18</v>
      </c>
      <c r="G69" s="19">
        <v>34.278480000000002</v>
      </c>
      <c r="H69" s="27" t="s">
        <v>608</v>
      </c>
      <c r="I69" s="147" t="s">
        <v>483</v>
      </c>
      <c r="J69" s="27" t="s">
        <v>405</v>
      </c>
      <c r="K69" s="27" t="s">
        <v>317</v>
      </c>
      <c r="L69" s="214" t="s">
        <v>102</v>
      </c>
    </row>
    <row r="70" spans="1:17" x14ac:dyDescent="0.25">
      <c r="A70" s="231"/>
      <c r="B70" s="141" t="s">
        <v>194</v>
      </c>
      <c r="C70" s="101">
        <v>68.840833060899968</v>
      </c>
      <c r="D70" s="101">
        <v>59.79872708069238</v>
      </c>
      <c r="E70" s="101">
        <v>68.180000000000007</v>
      </c>
      <c r="F70" s="101">
        <v>61.76</v>
      </c>
      <c r="G70" s="19">
        <v>72.437359999999998</v>
      </c>
      <c r="H70" s="27" t="s">
        <v>581</v>
      </c>
      <c r="I70" s="147" t="s">
        <v>472</v>
      </c>
      <c r="J70" s="27" t="s">
        <v>408</v>
      </c>
      <c r="K70" s="27" t="s">
        <v>253</v>
      </c>
      <c r="L70" s="214" t="s">
        <v>128</v>
      </c>
    </row>
    <row r="71" spans="1:17" x14ac:dyDescent="0.25">
      <c r="A71" s="231"/>
      <c r="B71" s="141" t="s">
        <v>51</v>
      </c>
      <c r="C71" s="101">
        <v>64.407431805633379</v>
      </c>
      <c r="D71" s="101">
        <v>62.723256542116665</v>
      </c>
      <c r="E71" s="101">
        <v>71.319999999999993</v>
      </c>
      <c r="F71" s="101">
        <v>65.13</v>
      </c>
      <c r="G71" s="19">
        <v>69.971860000000007</v>
      </c>
      <c r="H71" s="27" t="s">
        <v>578</v>
      </c>
      <c r="I71" s="147" t="s">
        <v>470</v>
      </c>
      <c r="J71" s="27" t="s">
        <v>409</v>
      </c>
      <c r="K71" s="27" t="s">
        <v>247</v>
      </c>
      <c r="L71" s="214" t="s">
        <v>103</v>
      </c>
    </row>
    <row r="72" spans="1:17" x14ac:dyDescent="0.25">
      <c r="A72" s="231"/>
      <c r="B72" s="141" t="s">
        <v>52</v>
      </c>
      <c r="C72" s="101">
        <v>75.157230707665832</v>
      </c>
      <c r="D72" s="101">
        <v>67.017977839290239</v>
      </c>
      <c r="E72" s="101">
        <v>79.66</v>
      </c>
      <c r="F72" s="101">
        <v>68.989999999999995</v>
      </c>
      <c r="G72" s="19">
        <v>69.537210000000002</v>
      </c>
      <c r="H72" s="27" t="s">
        <v>609</v>
      </c>
      <c r="I72" s="147" t="s">
        <v>469</v>
      </c>
      <c r="J72" s="27" t="s">
        <v>412</v>
      </c>
      <c r="K72" s="27" t="s">
        <v>283</v>
      </c>
      <c r="L72" s="214" t="s">
        <v>133</v>
      </c>
      <c r="P72" s="141"/>
    </row>
    <row r="73" spans="1:17" ht="21.75" customHeight="1" x14ac:dyDescent="0.25">
      <c r="A73" s="231"/>
      <c r="B73" s="141" t="s">
        <v>540</v>
      </c>
      <c r="C73" s="101">
        <v>0</v>
      </c>
      <c r="D73" s="101">
        <v>0</v>
      </c>
      <c r="E73" s="101">
        <v>0</v>
      </c>
      <c r="F73" s="101">
        <v>0</v>
      </c>
      <c r="G73" s="19">
        <v>0</v>
      </c>
      <c r="H73" s="147" t="s">
        <v>611</v>
      </c>
      <c r="I73" s="147" t="s">
        <v>475</v>
      </c>
      <c r="J73" s="27" t="s">
        <v>414</v>
      </c>
      <c r="K73" s="27" t="s">
        <v>314</v>
      </c>
      <c r="L73" s="214" t="s">
        <v>112</v>
      </c>
    </row>
    <row r="74" spans="1:17" ht="15" customHeight="1" x14ac:dyDescent="0.25">
      <c r="A74" s="231" t="s">
        <v>53</v>
      </c>
      <c r="B74" s="141" t="s">
        <v>54</v>
      </c>
      <c r="C74" s="98">
        <v>99.069278730376027</v>
      </c>
      <c r="D74" s="98">
        <v>100</v>
      </c>
      <c r="E74" s="98">
        <v>99.16</v>
      </c>
      <c r="F74" s="98">
        <v>98.84</v>
      </c>
      <c r="G74" s="98">
        <v>97.644139999999993</v>
      </c>
      <c r="H74" s="164" t="s">
        <v>555</v>
      </c>
      <c r="I74" s="150" t="s">
        <v>460</v>
      </c>
      <c r="J74" s="30" t="s">
        <v>416</v>
      </c>
      <c r="K74" s="30" t="s">
        <v>257</v>
      </c>
      <c r="L74" s="30" t="s">
        <v>76</v>
      </c>
    </row>
    <row r="75" spans="1:17" ht="15" customHeight="1" x14ac:dyDescent="0.25">
      <c r="A75" s="231"/>
      <c r="B75" s="141" t="s">
        <v>508</v>
      </c>
      <c r="C75" s="98">
        <v>67.267959050275621</v>
      </c>
      <c r="D75" s="98">
        <v>64.20079703905958</v>
      </c>
      <c r="E75" s="98">
        <v>55.46</v>
      </c>
      <c r="F75" s="98">
        <v>63.07</v>
      </c>
      <c r="G75" s="98">
        <v>65.137150000000005</v>
      </c>
      <c r="H75" s="164" t="s">
        <v>563</v>
      </c>
      <c r="I75" s="150" t="s">
        <v>493</v>
      </c>
      <c r="J75" s="30" t="s">
        <v>417</v>
      </c>
      <c r="K75" s="30" t="s">
        <v>293</v>
      </c>
      <c r="L75" s="30" t="s">
        <v>150</v>
      </c>
      <c r="Q75" s="141"/>
    </row>
    <row r="76" spans="1:17" ht="15" customHeight="1" x14ac:dyDescent="0.25">
      <c r="A76" s="231"/>
      <c r="B76" s="141" t="s">
        <v>136</v>
      </c>
      <c r="C76" s="98">
        <v>98.715312183510534</v>
      </c>
      <c r="D76" s="98">
        <v>95.543709974769342</v>
      </c>
      <c r="E76" s="98">
        <v>97.68</v>
      </c>
      <c r="F76" s="98">
        <v>100</v>
      </c>
      <c r="G76" s="98">
        <v>100</v>
      </c>
      <c r="H76" s="164" t="s">
        <v>576</v>
      </c>
      <c r="I76" s="150" t="s">
        <v>506</v>
      </c>
      <c r="J76" s="30" t="s">
        <v>418</v>
      </c>
      <c r="K76" s="30" t="s">
        <v>325</v>
      </c>
      <c r="L76" s="30" t="s">
        <v>66</v>
      </c>
      <c r="O76" s="141"/>
    </row>
    <row r="77" spans="1:17" x14ac:dyDescent="0.25">
      <c r="A77" s="231"/>
      <c r="B77" s="141" t="s">
        <v>541</v>
      </c>
      <c r="C77" s="98">
        <v>92.23602947061849</v>
      </c>
      <c r="D77" s="98" t="s">
        <v>151</v>
      </c>
      <c r="E77" s="98">
        <v>96.55</v>
      </c>
      <c r="F77" s="98">
        <v>89.56</v>
      </c>
      <c r="G77" s="98">
        <v>92.97</v>
      </c>
      <c r="H77" s="164" t="s">
        <v>621</v>
      </c>
      <c r="I77" s="164" t="s">
        <v>151</v>
      </c>
      <c r="J77" s="164" t="s">
        <v>419</v>
      </c>
      <c r="K77" s="164" t="s">
        <v>256</v>
      </c>
      <c r="L77" s="164" t="s">
        <v>83</v>
      </c>
    </row>
    <row r="78" spans="1:17" x14ac:dyDescent="0.25">
      <c r="A78" s="231"/>
      <c r="B78" s="141" t="s">
        <v>542</v>
      </c>
      <c r="C78" s="98">
        <v>81.614961105448529</v>
      </c>
      <c r="D78" s="98">
        <v>83.995414728531401</v>
      </c>
      <c r="E78" s="98">
        <v>85.38</v>
      </c>
      <c r="F78" s="98">
        <v>77.75</v>
      </c>
      <c r="G78" s="98">
        <v>88.983170000000001</v>
      </c>
      <c r="H78" s="164" t="s">
        <v>570</v>
      </c>
      <c r="I78" s="150" t="s">
        <v>464</v>
      </c>
      <c r="J78" s="30" t="s">
        <v>420</v>
      </c>
      <c r="K78" s="30" t="s">
        <v>263</v>
      </c>
      <c r="L78" s="30" t="s">
        <v>94</v>
      </c>
    </row>
    <row r="79" spans="1:17" x14ac:dyDescent="0.25">
      <c r="A79" s="231"/>
      <c r="B79" s="141" t="s">
        <v>246</v>
      </c>
      <c r="C79" s="98">
        <v>93.162051683250283</v>
      </c>
      <c r="D79" s="98">
        <v>89.811646987524981</v>
      </c>
      <c r="E79" s="98">
        <v>93.5</v>
      </c>
      <c r="F79" s="98">
        <v>87.01</v>
      </c>
      <c r="G79" s="98">
        <v>90.301370000000006</v>
      </c>
      <c r="H79" s="164" t="s">
        <v>614</v>
      </c>
      <c r="I79" s="150" t="s">
        <v>438</v>
      </c>
      <c r="J79" s="30" t="s">
        <v>422</v>
      </c>
      <c r="K79" s="30" t="s">
        <v>251</v>
      </c>
      <c r="L79" s="30" t="s">
        <v>60</v>
      </c>
    </row>
    <row r="80" spans="1:17" x14ac:dyDescent="0.25">
      <c r="A80" s="231"/>
      <c r="B80" s="141" t="s">
        <v>543</v>
      </c>
      <c r="C80" s="98">
        <v>73.833731870897395</v>
      </c>
      <c r="D80" s="98" t="s">
        <v>151</v>
      </c>
      <c r="E80" s="98">
        <v>67.709999999999994</v>
      </c>
      <c r="F80" s="98">
        <v>60.44</v>
      </c>
      <c r="G80" s="98">
        <v>64.22</v>
      </c>
      <c r="H80" s="164" t="s">
        <v>586</v>
      </c>
      <c r="I80" s="164" t="s">
        <v>151</v>
      </c>
      <c r="J80" s="164" t="s">
        <v>423</v>
      </c>
      <c r="K80" s="164" t="s">
        <v>271</v>
      </c>
      <c r="L80" s="164" t="s">
        <v>123</v>
      </c>
    </row>
    <row r="81" spans="1:12" x14ac:dyDescent="0.25">
      <c r="A81" s="231"/>
      <c r="B81" s="141" t="s">
        <v>544</v>
      </c>
      <c r="C81" s="98">
        <v>79.399915334429053</v>
      </c>
      <c r="D81" s="98" t="s">
        <v>151</v>
      </c>
      <c r="E81" s="98">
        <v>79.13</v>
      </c>
      <c r="F81" s="98">
        <v>83.39</v>
      </c>
      <c r="G81" s="98">
        <v>85.18</v>
      </c>
      <c r="H81" s="164" t="s">
        <v>610</v>
      </c>
      <c r="I81" s="164" t="s">
        <v>151</v>
      </c>
      <c r="J81" s="164" t="s">
        <v>424</v>
      </c>
      <c r="K81" s="164" t="s">
        <v>249</v>
      </c>
      <c r="L81" s="164" t="s">
        <v>77</v>
      </c>
    </row>
    <row r="82" spans="1:12" x14ac:dyDescent="0.25">
      <c r="A82" s="231"/>
      <c r="B82" s="141" t="s">
        <v>55</v>
      </c>
      <c r="C82" s="98">
        <v>88.424452883286634</v>
      </c>
      <c r="D82" s="98">
        <v>89.617602002076026</v>
      </c>
      <c r="E82" s="98">
        <v>96.28</v>
      </c>
      <c r="F82" s="98">
        <v>91.11</v>
      </c>
      <c r="G82" s="98">
        <v>98.145690000000002</v>
      </c>
      <c r="H82" s="164" t="s">
        <v>553</v>
      </c>
      <c r="I82" s="150" t="s">
        <v>515</v>
      </c>
      <c r="J82" s="30" t="s">
        <v>425</v>
      </c>
      <c r="K82" s="30" t="s">
        <v>327</v>
      </c>
      <c r="L82" s="30" t="s">
        <v>87</v>
      </c>
    </row>
    <row r="83" spans="1:12" x14ac:dyDescent="0.25">
      <c r="A83" s="231"/>
      <c r="B83" s="141" t="s">
        <v>513</v>
      </c>
      <c r="C83" s="98">
        <v>69.601984505672689</v>
      </c>
      <c r="D83" s="98">
        <v>78.989721558174551</v>
      </c>
      <c r="E83" s="98">
        <v>59.98</v>
      </c>
      <c r="F83" s="98">
        <v>52.74</v>
      </c>
      <c r="G83" s="98">
        <v>54.607999999999997</v>
      </c>
      <c r="H83" s="164" t="s">
        <v>588</v>
      </c>
      <c r="I83" s="150" t="s">
        <v>432</v>
      </c>
      <c r="J83" s="30" t="s">
        <v>426</v>
      </c>
      <c r="K83" s="30" t="s">
        <v>311</v>
      </c>
      <c r="L83" s="30" t="s">
        <v>89</v>
      </c>
    </row>
    <row r="84" spans="1:12" x14ac:dyDescent="0.25">
      <c r="A84" s="141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</row>
    <row r="85" spans="1:12" x14ac:dyDescent="0.25">
      <c r="A85" s="141" t="s">
        <v>193</v>
      </c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</row>
    <row r="86" spans="1:12" x14ac:dyDescent="0.25">
      <c r="A86" s="141" t="s">
        <v>153</v>
      </c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</row>
    <row r="87" spans="1:12" x14ac:dyDescent="0.25">
      <c r="C87" s="141"/>
      <c r="D87" s="141"/>
    </row>
    <row r="88" spans="1:12" x14ac:dyDescent="0.25">
      <c r="C88" s="141"/>
      <c r="D88" s="141"/>
    </row>
    <row r="89" spans="1:12" x14ac:dyDescent="0.25">
      <c r="C89" s="141"/>
      <c r="D89" s="141"/>
    </row>
    <row r="90" spans="1:12" x14ac:dyDescent="0.25">
      <c r="C90" s="141"/>
      <c r="D90" s="141"/>
    </row>
    <row r="91" spans="1:12" x14ac:dyDescent="0.25">
      <c r="C91" s="141"/>
      <c r="D91" s="141"/>
    </row>
    <row r="92" spans="1:12" x14ac:dyDescent="0.25">
      <c r="C92" s="141"/>
      <c r="D92" s="141"/>
    </row>
    <row r="93" spans="1:12" x14ac:dyDescent="0.25">
      <c r="C93" s="141"/>
      <c r="D93" s="141"/>
    </row>
    <row r="94" spans="1:12" x14ac:dyDescent="0.25">
      <c r="C94" s="141"/>
      <c r="D94" s="141"/>
    </row>
    <row r="95" spans="1:12" x14ac:dyDescent="0.25">
      <c r="C95" s="141"/>
      <c r="D95" s="141"/>
    </row>
    <row r="96" spans="1:12" x14ac:dyDescent="0.25">
      <c r="C96" s="141"/>
      <c r="D96" s="141"/>
    </row>
    <row r="97" spans="3:4" x14ac:dyDescent="0.25">
      <c r="C97" s="141"/>
      <c r="D97" s="141"/>
    </row>
    <row r="98" spans="3:4" x14ac:dyDescent="0.25">
      <c r="C98" s="141"/>
      <c r="D98" s="141"/>
    </row>
    <row r="99" spans="3:4" x14ac:dyDescent="0.25">
      <c r="C99" s="141"/>
      <c r="D99" s="141"/>
    </row>
    <row r="100" spans="3:4" x14ac:dyDescent="0.25">
      <c r="C100" s="141"/>
      <c r="D100" s="141"/>
    </row>
    <row r="101" spans="3:4" x14ac:dyDescent="0.25">
      <c r="C101" s="141"/>
      <c r="D101" s="141"/>
    </row>
    <row r="102" spans="3:4" x14ac:dyDescent="0.25">
      <c r="C102" s="141"/>
      <c r="D102" s="141"/>
    </row>
    <row r="103" spans="3:4" x14ac:dyDescent="0.25">
      <c r="C103" s="141"/>
      <c r="D103" s="141"/>
    </row>
    <row r="104" spans="3:4" x14ac:dyDescent="0.25">
      <c r="C104" s="141"/>
      <c r="D104" s="141"/>
    </row>
    <row r="105" spans="3:4" x14ac:dyDescent="0.25">
      <c r="C105" s="141"/>
      <c r="D105" s="141"/>
    </row>
  </sheetData>
  <mergeCells count="11">
    <mergeCell ref="A32:A38"/>
    <mergeCell ref="D3:L3"/>
    <mergeCell ref="C5:G5"/>
    <mergeCell ref="H5:L5"/>
    <mergeCell ref="A7:A18"/>
    <mergeCell ref="A19:A31"/>
    <mergeCell ref="A39:A41"/>
    <mergeCell ref="A42:A54"/>
    <mergeCell ref="A55:A63"/>
    <mergeCell ref="A64:A73"/>
    <mergeCell ref="A74:A83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86"/>
  <sheetViews>
    <sheetView topLeftCell="A25" zoomScale="70" zoomScaleNormal="70" workbookViewId="0">
      <selection activeCell="Y38" sqref="Y38"/>
    </sheetView>
  </sheetViews>
  <sheetFormatPr defaultColWidth="8.85546875" defaultRowHeight="15" x14ac:dyDescent="0.25"/>
  <cols>
    <col min="1" max="1" width="33.42578125" bestFit="1" customWidth="1"/>
  </cols>
  <sheetData>
    <row r="1" spans="1:5" x14ac:dyDescent="0.25">
      <c r="A1" s="80" t="s">
        <v>210</v>
      </c>
    </row>
    <row r="2" spans="1:5" ht="15.75" x14ac:dyDescent="0.25">
      <c r="E2" s="12" t="s">
        <v>158</v>
      </c>
    </row>
    <row r="3" spans="1:5" x14ac:dyDescent="0.25">
      <c r="A3" s="11" t="s">
        <v>154</v>
      </c>
      <c r="B3" s="11" t="s">
        <v>157</v>
      </c>
    </row>
    <row r="4" spans="1:5" x14ac:dyDescent="0.25">
      <c r="A4" s="132" t="s">
        <v>540</v>
      </c>
      <c r="B4" s="113">
        <v>0</v>
      </c>
    </row>
    <row r="5" spans="1:5" x14ac:dyDescent="0.25">
      <c r="A5" s="132" t="s">
        <v>480</v>
      </c>
      <c r="B5" s="113">
        <v>38.937695312431259</v>
      </c>
    </row>
    <row r="6" spans="1:5" x14ac:dyDescent="0.25">
      <c r="A6" s="132" t="s">
        <v>344</v>
      </c>
      <c r="B6" s="113">
        <v>39.423877289407052</v>
      </c>
    </row>
    <row r="7" spans="1:5" x14ac:dyDescent="0.25">
      <c r="A7" s="132" t="s">
        <v>46</v>
      </c>
      <c r="B7" s="113">
        <v>44.727777087461874</v>
      </c>
    </row>
    <row r="8" spans="1:5" x14ac:dyDescent="0.25">
      <c r="A8" s="132" t="s">
        <v>485</v>
      </c>
      <c r="B8" s="113">
        <v>47.445866011361517</v>
      </c>
    </row>
    <row r="9" spans="1:5" x14ac:dyDescent="0.25">
      <c r="A9" s="132" t="s">
        <v>474</v>
      </c>
      <c r="B9" s="113">
        <v>48.941767777471917</v>
      </c>
    </row>
    <row r="10" spans="1:5" x14ac:dyDescent="0.25">
      <c r="A10" s="132" t="s">
        <v>517</v>
      </c>
      <c r="B10" s="113">
        <v>53.350972968575817</v>
      </c>
    </row>
    <row r="11" spans="1:5" x14ac:dyDescent="0.25">
      <c r="A11" s="132" t="s">
        <v>627</v>
      </c>
      <c r="B11" s="113">
        <v>53.637674320614082</v>
      </c>
    </row>
    <row r="12" spans="1:5" x14ac:dyDescent="0.25">
      <c r="A12" s="132" t="s">
        <v>516</v>
      </c>
      <c r="B12" s="113">
        <v>54.540823404096884</v>
      </c>
    </row>
    <row r="13" spans="1:5" x14ac:dyDescent="0.25">
      <c r="A13" s="132" t="s">
        <v>539</v>
      </c>
      <c r="B13" s="113">
        <v>54.838718632551078</v>
      </c>
    </row>
    <row r="14" spans="1:5" x14ac:dyDescent="0.25">
      <c r="A14" s="132" t="s">
        <v>50</v>
      </c>
      <c r="B14" s="113">
        <v>54.870421606278484</v>
      </c>
    </row>
    <row r="15" spans="1:5" x14ac:dyDescent="0.25">
      <c r="A15" s="132" t="s">
        <v>41</v>
      </c>
      <c r="B15" s="113">
        <v>60.814028557049738</v>
      </c>
    </row>
    <row r="16" spans="1:5" x14ac:dyDescent="0.25">
      <c r="A16" s="132" t="s">
        <v>535</v>
      </c>
      <c r="B16" s="113">
        <v>61.70489688868701</v>
      </c>
    </row>
    <row r="17" spans="1:2" x14ac:dyDescent="0.25">
      <c r="A17" s="132" t="s">
        <v>537</v>
      </c>
      <c r="B17" s="113">
        <v>62.034032042947672</v>
      </c>
    </row>
    <row r="18" spans="1:2" x14ac:dyDescent="0.25">
      <c r="A18" s="132" t="s">
        <v>538</v>
      </c>
      <c r="B18" s="113">
        <v>63.106542066398518</v>
      </c>
    </row>
    <row r="19" spans="1:2" x14ac:dyDescent="0.25">
      <c r="A19" s="132" t="s">
        <v>531</v>
      </c>
      <c r="B19" s="113">
        <v>63.67330210676144</v>
      </c>
    </row>
    <row r="20" spans="1:2" x14ac:dyDescent="0.25">
      <c r="A20" s="132" t="s">
        <v>51</v>
      </c>
      <c r="B20" s="113">
        <v>64.407431805633379</v>
      </c>
    </row>
    <row r="21" spans="1:2" x14ac:dyDescent="0.25">
      <c r="A21" s="132" t="s">
        <v>343</v>
      </c>
      <c r="B21" s="113">
        <v>64.563400957176839</v>
      </c>
    </row>
    <row r="22" spans="1:2" x14ac:dyDescent="0.25">
      <c r="A22" s="132" t="s">
        <v>49</v>
      </c>
      <c r="B22" s="113">
        <v>64.826366358175164</v>
      </c>
    </row>
    <row r="23" spans="1:2" x14ac:dyDescent="0.25">
      <c r="A23" s="132" t="s">
        <v>16</v>
      </c>
      <c r="B23" s="113">
        <v>65.399626200876241</v>
      </c>
    </row>
    <row r="24" spans="1:2" x14ac:dyDescent="0.25">
      <c r="A24" s="132" t="s">
        <v>119</v>
      </c>
      <c r="B24" s="113">
        <v>66.349668629010694</v>
      </c>
    </row>
    <row r="25" spans="1:2" x14ac:dyDescent="0.25">
      <c r="A25" s="132" t="s">
        <v>47</v>
      </c>
      <c r="B25" s="113">
        <v>66.652002616387179</v>
      </c>
    </row>
    <row r="26" spans="1:2" x14ac:dyDescent="0.25">
      <c r="A26" s="132" t="s">
        <v>508</v>
      </c>
      <c r="B26" s="113">
        <v>67.267959050275621</v>
      </c>
    </row>
    <row r="27" spans="1:2" x14ac:dyDescent="0.25">
      <c r="A27" s="132" t="s">
        <v>18</v>
      </c>
      <c r="B27" s="113">
        <v>67.553870353579853</v>
      </c>
    </row>
    <row r="28" spans="1:2" x14ac:dyDescent="0.25">
      <c r="A28" s="132" t="s">
        <v>194</v>
      </c>
      <c r="B28" s="113">
        <v>68.840833060899968</v>
      </c>
    </row>
    <row r="29" spans="1:2" x14ac:dyDescent="0.25">
      <c r="A29" s="132" t="s">
        <v>513</v>
      </c>
      <c r="B29" s="113">
        <v>69.601984505672689</v>
      </c>
    </row>
    <row r="30" spans="1:2" x14ac:dyDescent="0.25">
      <c r="A30" s="132" t="s">
        <v>19</v>
      </c>
      <c r="B30" s="113">
        <v>70.329382691772352</v>
      </c>
    </row>
    <row r="31" spans="1:2" x14ac:dyDescent="0.25">
      <c r="A31" s="132" t="s">
        <v>482</v>
      </c>
      <c r="B31" s="113">
        <v>70.630897810893018</v>
      </c>
    </row>
    <row r="32" spans="1:2" x14ac:dyDescent="0.25">
      <c r="A32" s="132" t="s">
        <v>33</v>
      </c>
      <c r="B32" s="113">
        <v>72.132607395988799</v>
      </c>
    </row>
    <row r="33" spans="1:2" x14ac:dyDescent="0.25">
      <c r="A33" s="132" t="s">
        <v>543</v>
      </c>
      <c r="B33" s="113">
        <v>73.833731870897395</v>
      </c>
    </row>
    <row r="34" spans="1:2" x14ac:dyDescent="0.25">
      <c r="A34" s="132" t="s">
        <v>468</v>
      </c>
      <c r="B34" s="113">
        <v>74.297987332807224</v>
      </c>
    </row>
    <row r="35" spans="1:2" x14ac:dyDescent="0.25">
      <c r="A35" s="132" t="s">
        <v>536</v>
      </c>
      <c r="B35" s="113">
        <v>74.622297797318964</v>
      </c>
    </row>
    <row r="36" spans="1:2" x14ac:dyDescent="0.25">
      <c r="A36" s="132" t="s">
        <v>478</v>
      </c>
      <c r="B36" s="113">
        <v>74.666590502187901</v>
      </c>
    </row>
    <row r="37" spans="1:2" x14ac:dyDescent="0.25">
      <c r="A37" s="132" t="s">
        <v>466</v>
      </c>
      <c r="B37" s="113">
        <v>74.805667503162383</v>
      </c>
    </row>
    <row r="38" spans="1:2" x14ac:dyDescent="0.25">
      <c r="A38" s="132" t="s">
        <v>43</v>
      </c>
      <c r="B38" s="113">
        <v>75.036087108261</v>
      </c>
    </row>
    <row r="39" spans="1:2" x14ac:dyDescent="0.25">
      <c r="A39" s="132" t="s">
        <v>52</v>
      </c>
      <c r="B39" s="113">
        <v>75.157230707665832</v>
      </c>
    </row>
    <row r="40" spans="1:2" x14ac:dyDescent="0.25">
      <c r="A40" s="132" t="s">
        <v>15</v>
      </c>
      <c r="B40" s="113">
        <v>75.362681409678828</v>
      </c>
    </row>
    <row r="41" spans="1:2" x14ac:dyDescent="0.25">
      <c r="A41" s="132" t="s">
        <v>44</v>
      </c>
      <c r="B41" s="113">
        <v>76.171135647890537</v>
      </c>
    </row>
    <row r="42" spans="1:2" x14ac:dyDescent="0.25">
      <c r="A42" s="132" t="s">
        <v>23</v>
      </c>
      <c r="B42" s="113">
        <v>76.79744244954469</v>
      </c>
    </row>
    <row r="43" spans="1:2" x14ac:dyDescent="0.25">
      <c r="A43" s="132" t="s">
        <v>37</v>
      </c>
      <c r="B43" s="113">
        <v>77.398718498623538</v>
      </c>
    </row>
    <row r="44" spans="1:2" x14ac:dyDescent="0.25">
      <c r="A44" s="132" t="s">
        <v>467</v>
      </c>
      <c r="B44" s="113">
        <v>78.177766608101678</v>
      </c>
    </row>
    <row r="45" spans="1:2" x14ac:dyDescent="0.25">
      <c r="A45" s="132" t="s">
        <v>34</v>
      </c>
      <c r="B45" s="113">
        <v>78.47694498335423</v>
      </c>
    </row>
    <row r="46" spans="1:2" x14ac:dyDescent="0.25">
      <c r="A46" s="132" t="s">
        <v>440</v>
      </c>
      <c r="B46" s="113">
        <v>79.049849937279674</v>
      </c>
    </row>
    <row r="47" spans="1:2" x14ac:dyDescent="0.25">
      <c r="A47" s="132" t="s">
        <v>544</v>
      </c>
      <c r="B47" s="113">
        <v>79.399915334429053</v>
      </c>
    </row>
    <row r="48" spans="1:2" x14ac:dyDescent="0.25">
      <c r="A48" s="132" t="s">
        <v>27</v>
      </c>
      <c r="B48" s="113">
        <v>79.560650746189538</v>
      </c>
    </row>
    <row r="49" spans="1:2" x14ac:dyDescent="0.25">
      <c r="A49" s="132" t="s">
        <v>534</v>
      </c>
      <c r="B49" s="113">
        <v>80.294263803731198</v>
      </c>
    </row>
    <row r="50" spans="1:2" x14ac:dyDescent="0.25">
      <c r="A50" s="132" t="s">
        <v>20</v>
      </c>
      <c r="B50" s="113">
        <v>80.698472949546371</v>
      </c>
    </row>
    <row r="51" spans="1:2" x14ac:dyDescent="0.25">
      <c r="A51" s="132" t="s">
        <v>244</v>
      </c>
      <c r="B51" s="113">
        <v>80.713796307555327</v>
      </c>
    </row>
    <row r="52" spans="1:2" x14ac:dyDescent="0.25">
      <c r="A52" s="132" t="s">
        <v>35</v>
      </c>
      <c r="B52" s="113">
        <v>81.119003060381246</v>
      </c>
    </row>
    <row r="53" spans="1:2" x14ac:dyDescent="0.25">
      <c r="A53" s="132" t="s">
        <v>29</v>
      </c>
      <c r="B53" s="113">
        <v>81.269575657387719</v>
      </c>
    </row>
    <row r="54" spans="1:2" x14ac:dyDescent="0.25">
      <c r="A54" s="132" t="s">
        <v>542</v>
      </c>
      <c r="B54" s="113">
        <v>81.614961105448529</v>
      </c>
    </row>
    <row r="55" spans="1:2" x14ac:dyDescent="0.25">
      <c r="A55" s="132" t="s">
        <v>532</v>
      </c>
      <c r="B55" s="113">
        <v>82.263148953629198</v>
      </c>
    </row>
    <row r="56" spans="1:2" x14ac:dyDescent="0.25">
      <c r="A56" s="132" t="s">
        <v>341</v>
      </c>
      <c r="B56" s="113">
        <v>82.395306242691177</v>
      </c>
    </row>
    <row r="57" spans="1:2" x14ac:dyDescent="0.25">
      <c r="A57" s="132" t="s">
        <v>530</v>
      </c>
      <c r="B57" s="113">
        <v>82.478856990825307</v>
      </c>
    </row>
    <row r="58" spans="1:2" x14ac:dyDescent="0.25">
      <c r="A58" s="132" t="s">
        <v>48</v>
      </c>
      <c r="B58" s="113">
        <v>83.059453068522942</v>
      </c>
    </row>
    <row r="59" spans="1:2" x14ac:dyDescent="0.25">
      <c r="A59" s="132" t="s">
        <v>488</v>
      </c>
      <c r="B59" s="113">
        <v>83.404979829769289</v>
      </c>
    </row>
    <row r="60" spans="1:2" x14ac:dyDescent="0.25">
      <c r="A60" s="132" t="s">
        <v>490</v>
      </c>
      <c r="B60" s="113">
        <v>87.873410648385658</v>
      </c>
    </row>
    <row r="61" spans="1:2" x14ac:dyDescent="0.25">
      <c r="A61" s="132" t="s">
        <v>55</v>
      </c>
      <c r="B61" s="113">
        <v>88.424452883286634</v>
      </c>
    </row>
    <row r="62" spans="1:2" x14ac:dyDescent="0.25">
      <c r="A62" s="132" t="s">
        <v>529</v>
      </c>
      <c r="B62" s="113">
        <v>88.553459825326712</v>
      </c>
    </row>
    <row r="63" spans="1:2" x14ac:dyDescent="0.25">
      <c r="A63" s="132" t="s">
        <v>14</v>
      </c>
      <c r="B63" s="113">
        <v>90.242468164104068</v>
      </c>
    </row>
    <row r="64" spans="1:2" x14ac:dyDescent="0.25">
      <c r="A64" s="132" t="s">
        <v>21</v>
      </c>
      <c r="B64" s="113">
        <v>90.502981460791261</v>
      </c>
    </row>
    <row r="65" spans="1:2" x14ac:dyDescent="0.25">
      <c r="A65" s="132" t="s">
        <v>36</v>
      </c>
      <c r="B65" s="113">
        <v>90.880233043153069</v>
      </c>
    </row>
    <row r="66" spans="1:2" x14ac:dyDescent="0.25">
      <c r="A66" s="132" t="s">
        <v>245</v>
      </c>
      <c r="B66" s="113">
        <v>91.201690475987988</v>
      </c>
    </row>
    <row r="67" spans="1:2" x14ac:dyDescent="0.25">
      <c r="A67" s="132" t="s">
        <v>541</v>
      </c>
      <c r="B67" s="113">
        <v>92.23602947061849</v>
      </c>
    </row>
    <row r="68" spans="1:2" x14ac:dyDescent="0.25">
      <c r="A68" s="132" t="s">
        <v>25</v>
      </c>
      <c r="B68" s="113">
        <v>92.64739937373156</v>
      </c>
    </row>
    <row r="69" spans="1:2" x14ac:dyDescent="0.25">
      <c r="A69" s="132" t="s">
        <v>246</v>
      </c>
      <c r="B69" s="113">
        <v>93.162051683250283</v>
      </c>
    </row>
    <row r="70" spans="1:2" x14ac:dyDescent="0.25">
      <c r="A70" s="132" t="s">
        <v>38</v>
      </c>
      <c r="B70" s="113">
        <v>94.773431302903575</v>
      </c>
    </row>
    <row r="71" spans="1:2" x14ac:dyDescent="0.25">
      <c r="A71" s="132" t="s">
        <v>533</v>
      </c>
      <c r="B71" s="113">
        <v>94.972062008620327</v>
      </c>
    </row>
    <row r="72" spans="1:2" x14ac:dyDescent="0.25">
      <c r="A72" s="132" t="s">
        <v>22</v>
      </c>
      <c r="B72" s="113">
        <v>95.235082927643404</v>
      </c>
    </row>
    <row r="73" spans="1:2" x14ac:dyDescent="0.25">
      <c r="A73" s="132" t="s">
        <v>626</v>
      </c>
      <c r="B73" s="113">
        <v>95.930223262652063</v>
      </c>
    </row>
    <row r="74" spans="1:2" x14ac:dyDescent="0.25">
      <c r="A74" s="132" t="s">
        <v>26</v>
      </c>
      <c r="B74" s="113">
        <v>96.326766296826719</v>
      </c>
    </row>
    <row r="75" spans="1:2" x14ac:dyDescent="0.25">
      <c r="A75" s="132" t="s">
        <v>31</v>
      </c>
      <c r="B75" s="113">
        <v>96.996162284871204</v>
      </c>
    </row>
    <row r="76" spans="1:2" x14ac:dyDescent="0.25">
      <c r="A76" s="132" t="s">
        <v>30</v>
      </c>
      <c r="B76" s="113">
        <v>98.636103965661391</v>
      </c>
    </row>
    <row r="77" spans="1:2" x14ac:dyDescent="0.25">
      <c r="A77" s="132" t="s">
        <v>136</v>
      </c>
      <c r="B77" s="113">
        <v>98.715312183510534</v>
      </c>
    </row>
    <row r="78" spans="1:2" x14ac:dyDescent="0.25">
      <c r="A78" s="132" t="s">
        <v>54</v>
      </c>
      <c r="B78" s="113">
        <v>99.069278730376027</v>
      </c>
    </row>
    <row r="79" spans="1:2" x14ac:dyDescent="0.25">
      <c r="A79" s="132" t="s">
        <v>441</v>
      </c>
      <c r="B79" s="113">
        <v>99.543915012311075</v>
      </c>
    </row>
    <row r="80" spans="1:2" x14ac:dyDescent="0.25">
      <c r="A80" s="132" t="s">
        <v>28</v>
      </c>
      <c r="B80" s="113">
        <v>100</v>
      </c>
    </row>
    <row r="81" spans="1:2" x14ac:dyDescent="0.25">
      <c r="A81" s="111"/>
      <c r="B81" s="111"/>
    </row>
    <row r="82" spans="1:2" x14ac:dyDescent="0.25">
      <c r="A82" s="111"/>
      <c r="B82" s="111"/>
    </row>
    <row r="83" spans="1:2" x14ac:dyDescent="0.25">
      <c r="A83" s="111"/>
      <c r="B83" s="111"/>
    </row>
    <row r="84" spans="1:2" x14ac:dyDescent="0.25">
      <c r="A84" s="111"/>
      <c r="B84" s="111"/>
    </row>
    <row r="85" spans="1:2" x14ac:dyDescent="0.25">
      <c r="A85" s="111"/>
      <c r="B85" s="111"/>
    </row>
    <row r="86" spans="1:2" x14ac:dyDescent="0.25">
      <c r="A86" s="111"/>
      <c r="B86" s="111"/>
    </row>
  </sheetData>
  <sortState ref="A4:B86">
    <sortCondition ref="B4:B86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105"/>
  <sheetViews>
    <sheetView topLeftCell="A45" zoomScale="90" zoomScaleNormal="90" workbookViewId="0">
      <selection activeCell="A42" sqref="A42:L83"/>
    </sheetView>
  </sheetViews>
  <sheetFormatPr defaultColWidth="8.85546875" defaultRowHeight="15" x14ac:dyDescent="0.25"/>
  <cols>
    <col min="1" max="1" width="8.85546875" style="132"/>
    <col min="2" max="2" width="33.42578125" style="132" bestFit="1" customWidth="1"/>
    <col min="3" max="3" width="6.7109375" style="132" bestFit="1" customWidth="1"/>
    <col min="4" max="4" width="8.85546875" style="132"/>
    <col min="5" max="6" width="9.140625" style="132" customWidth="1"/>
    <col min="7" max="7" width="13.85546875" style="132" customWidth="1"/>
    <col min="8" max="8" width="5.85546875" style="132" bestFit="1" customWidth="1"/>
    <col min="9" max="12" width="8.85546875" style="132"/>
    <col min="13" max="13" width="13" style="132" customWidth="1"/>
    <col min="14" max="14" width="8.85546875" style="132"/>
    <col min="15" max="15" width="10.7109375" style="132" customWidth="1"/>
    <col min="16" max="16" width="12.42578125" style="132" bestFit="1" customWidth="1"/>
    <col min="17" max="17" width="8.85546875" style="132"/>
    <col min="18" max="18" width="39.42578125" style="132" bestFit="1" customWidth="1"/>
    <col min="19" max="19" width="6.85546875" style="132" customWidth="1"/>
    <col min="20" max="16384" width="8.85546875" style="132"/>
  </cols>
  <sheetData>
    <row r="1" spans="1:16" x14ac:dyDescent="0.25">
      <c r="A1" s="163" t="s">
        <v>210</v>
      </c>
    </row>
    <row r="3" spans="1:16" ht="15.75" x14ac:dyDescent="0.25">
      <c r="D3" s="226" t="s">
        <v>159</v>
      </c>
      <c r="E3" s="226"/>
      <c r="F3" s="226"/>
      <c r="G3" s="226"/>
      <c r="H3" s="226"/>
      <c r="I3" s="226"/>
      <c r="J3" s="226"/>
      <c r="K3" s="226"/>
      <c r="L3" s="226"/>
    </row>
    <row r="5" spans="1:16" x14ac:dyDescent="0.25">
      <c r="A5" s="141"/>
      <c r="B5" s="141"/>
      <c r="C5" s="232" t="s">
        <v>11</v>
      </c>
      <c r="D5" s="232"/>
      <c r="E5" s="232"/>
      <c r="F5" s="232"/>
      <c r="G5" s="232"/>
      <c r="H5" s="232" t="s">
        <v>12</v>
      </c>
      <c r="I5" s="232"/>
      <c r="J5" s="232"/>
      <c r="K5" s="232"/>
      <c r="L5" s="232"/>
    </row>
    <row r="6" spans="1:16" x14ac:dyDescent="0.25">
      <c r="A6" s="141"/>
      <c r="B6" s="211"/>
      <c r="C6" s="27">
        <v>2020</v>
      </c>
      <c r="D6" s="27">
        <v>2019</v>
      </c>
      <c r="E6" s="27">
        <v>2018</v>
      </c>
      <c r="F6" s="27">
        <v>2017</v>
      </c>
      <c r="G6" s="27">
        <v>2016</v>
      </c>
      <c r="H6" s="212">
        <v>2020</v>
      </c>
      <c r="I6" s="27">
        <v>2019</v>
      </c>
      <c r="J6" s="27">
        <v>2018</v>
      </c>
      <c r="K6" s="27">
        <v>2017</v>
      </c>
      <c r="L6" s="213">
        <v>2016</v>
      </c>
    </row>
    <row r="7" spans="1:16" ht="15" customHeight="1" x14ac:dyDescent="0.25">
      <c r="A7" s="231" t="s">
        <v>13</v>
      </c>
      <c r="B7" s="141" t="s">
        <v>14</v>
      </c>
      <c r="C7" s="92">
        <v>65.625</v>
      </c>
      <c r="D7" s="92">
        <v>57.142857142857139</v>
      </c>
      <c r="E7" s="92">
        <v>40.630000000000003</v>
      </c>
      <c r="F7" s="92">
        <v>46.67</v>
      </c>
      <c r="G7" s="19">
        <v>58.33</v>
      </c>
      <c r="H7" s="27" t="s">
        <v>564</v>
      </c>
      <c r="I7" s="27" t="s">
        <v>463</v>
      </c>
      <c r="J7" s="27" t="s">
        <v>415</v>
      </c>
      <c r="K7" s="27" t="s">
        <v>336</v>
      </c>
      <c r="L7" s="214" t="s">
        <v>121</v>
      </c>
      <c r="P7" s="92"/>
    </row>
    <row r="8" spans="1:16" x14ac:dyDescent="0.25">
      <c r="A8" s="231"/>
      <c r="B8" s="141" t="s">
        <v>15</v>
      </c>
      <c r="C8" s="92">
        <v>79.66101694915254</v>
      </c>
      <c r="D8" s="92">
        <v>81.25</v>
      </c>
      <c r="E8" s="92">
        <v>79.489999999999995</v>
      </c>
      <c r="F8" s="92">
        <v>74.16</v>
      </c>
      <c r="G8" s="19">
        <v>72.53</v>
      </c>
      <c r="H8" s="147" t="s">
        <v>612</v>
      </c>
      <c r="I8" s="27" t="s">
        <v>514</v>
      </c>
      <c r="J8" s="27" t="s">
        <v>361</v>
      </c>
      <c r="K8" s="27" t="s">
        <v>287</v>
      </c>
      <c r="L8" s="214" t="s">
        <v>77</v>
      </c>
    </row>
    <row r="9" spans="1:16" x14ac:dyDescent="0.25">
      <c r="A9" s="231"/>
      <c r="B9" s="141" t="s">
        <v>16</v>
      </c>
      <c r="C9" s="92">
        <v>72.41379310344827</v>
      </c>
      <c r="D9" s="92">
        <v>72.41379310344827</v>
      </c>
      <c r="E9" s="92">
        <v>80.77</v>
      </c>
      <c r="F9" s="92">
        <v>71.67</v>
      </c>
      <c r="G9" s="19">
        <v>84</v>
      </c>
      <c r="H9" s="27" t="s">
        <v>545</v>
      </c>
      <c r="I9" s="27" t="s">
        <v>435</v>
      </c>
      <c r="J9" s="27" t="s">
        <v>351</v>
      </c>
      <c r="K9" s="27" t="s">
        <v>263</v>
      </c>
      <c r="L9" s="214" t="s">
        <v>58</v>
      </c>
    </row>
    <row r="10" spans="1:16" x14ac:dyDescent="0.25">
      <c r="A10" s="231"/>
      <c r="B10" s="141" t="s">
        <v>529</v>
      </c>
      <c r="C10" s="92">
        <v>60.000000000000007</v>
      </c>
      <c r="D10" s="92">
        <v>31.25</v>
      </c>
      <c r="E10" s="92">
        <v>58.33</v>
      </c>
      <c r="F10" s="92">
        <v>57.14</v>
      </c>
      <c r="G10" s="19">
        <v>52.94</v>
      </c>
      <c r="H10" s="27" t="s">
        <v>609</v>
      </c>
      <c r="I10" s="27" t="s">
        <v>497</v>
      </c>
      <c r="J10" s="27" t="s">
        <v>359</v>
      </c>
      <c r="K10" s="27" t="s">
        <v>306</v>
      </c>
      <c r="L10" s="214" t="s">
        <v>105</v>
      </c>
    </row>
    <row r="11" spans="1:16" x14ac:dyDescent="0.25">
      <c r="A11" s="231"/>
      <c r="B11" s="141" t="s">
        <v>17</v>
      </c>
      <c r="C11" s="92">
        <v>78</v>
      </c>
      <c r="D11" s="92">
        <v>59.090909090909079</v>
      </c>
      <c r="E11" s="92">
        <v>75</v>
      </c>
      <c r="F11" s="92">
        <v>76</v>
      </c>
      <c r="G11" s="19">
        <v>72.22</v>
      </c>
      <c r="H11" s="147" t="s">
        <v>580</v>
      </c>
      <c r="I11" s="27" t="s">
        <v>447</v>
      </c>
      <c r="J11" s="27" t="s">
        <v>349</v>
      </c>
      <c r="K11" s="27" t="s">
        <v>249</v>
      </c>
      <c r="L11" s="214" t="s">
        <v>73</v>
      </c>
    </row>
    <row r="12" spans="1:16" x14ac:dyDescent="0.25">
      <c r="A12" s="231"/>
      <c r="B12" s="141" t="s">
        <v>18</v>
      </c>
      <c r="C12" s="92">
        <v>63.46153846153846</v>
      </c>
      <c r="D12" s="92">
        <v>71.05263157894737</v>
      </c>
      <c r="E12" s="92">
        <v>86</v>
      </c>
      <c r="F12" s="92">
        <v>75.760000000000005</v>
      </c>
      <c r="G12" s="19">
        <v>77.78</v>
      </c>
      <c r="H12" s="27" t="s">
        <v>620</v>
      </c>
      <c r="I12" s="27" t="s">
        <v>453</v>
      </c>
      <c r="J12" s="27" t="s">
        <v>418</v>
      </c>
      <c r="K12" s="27" t="s">
        <v>319</v>
      </c>
      <c r="L12" s="214" t="s">
        <v>78</v>
      </c>
      <c r="N12" s="141"/>
    </row>
    <row r="13" spans="1:16" x14ac:dyDescent="0.25">
      <c r="A13" s="231"/>
      <c r="B13" s="141" t="s">
        <v>530</v>
      </c>
      <c r="C13" s="92">
        <v>30.952380952380953</v>
      </c>
      <c r="D13" s="92">
        <v>44.444444444444443</v>
      </c>
      <c r="E13" s="92">
        <v>35.71</v>
      </c>
      <c r="F13" s="92">
        <v>45.83</v>
      </c>
      <c r="G13" s="19">
        <v>50</v>
      </c>
      <c r="H13" s="27" t="s">
        <v>577</v>
      </c>
      <c r="I13" s="27" t="s">
        <v>452</v>
      </c>
      <c r="J13" s="27" t="s">
        <v>381</v>
      </c>
      <c r="K13" s="27" t="s">
        <v>312</v>
      </c>
      <c r="L13" s="214" t="s">
        <v>125</v>
      </c>
    </row>
    <row r="14" spans="1:16" x14ac:dyDescent="0.25">
      <c r="A14" s="231"/>
      <c r="B14" s="141" t="s">
        <v>19</v>
      </c>
      <c r="C14" s="92">
        <v>68</v>
      </c>
      <c r="D14" s="92">
        <v>77.272727272727266</v>
      </c>
      <c r="E14" s="92">
        <v>84.62</v>
      </c>
      <c r="F14" s="92">
        <v>72.58</v>
      </c>
      <c r="G14" s="19">
        <v>75</v>
      </c>
      <c r="H14" s="27" t="s">
        <v>617</v>
      </c>
      <c r="I14" s="27" t="s">
        <v>436</v>
      </c>
      <c r="J14" s="27" t="s">
        <v>376</v>
      </c>
      <c r="K14" s="27" t="s">
        <v>290</v>
      </c>
      <c r="L14" s="214" t="s">
        <v>64</v>
      </c>
    </row>
    <row r="15" spans="1:16" x14ac:dyDescent="0.25">
      <c r="A15" s="231"/>
      <c r="B15" s="141" t="s">
        <v>20</v>
      </c>
      <c r="C15" s="92">
        <v>73.584905660377359</v>
      </c>
      <c r="D15" s="92">
        <v>77.173913043478265</v>
      </c>
      <c r="E15" s="92">
        <v>73.53</v>
      </c>
      <c r="F15" s="92">
        <v>81.62</v>
      </c>
      <c r="G15" s="19">
        <v>74.62</v>
      </c>
      <c r="H15" s="27" t="s">
        <v>553</v>
      </c>
      <c r="I15" s="27" t="s">
        <v>437</v>
      </c>
      <c r="J15" s="27" t="s">
        <v>363</v>
      </c>
      <c r="K15" s="27" t="s">
        <v>260</v>
      </c>
      <c r="L15" s="214" t="s">
        <v>98</v>
      </c>
    </row>
    <row r="16" spans="1:16" x14ac:dyDescent="0.25">
      <c r="A16" s="231"/>
      <c r="B16" s="141" t="s">
        <v>21</v>
      </c>
      <c r="C16" s="92">
        <v>82.954545454545453</v>
      </c>
      <c r="D16" s="92">
        <v>73.4375</v>
      </c>
      <c r="E16" s="92">
        <v>83.9</v>
      </c>
      <c r="F16" s="92">
        <v>80.16</v>
      </c>
      <c r="G16" s="19">
        <v>81.819999999999993</v>
      </c>
      <c r="H16" s="147" t="s">
        <v>573</v>
      </c>
      <c r="I16" s="27" t="s">
        <v>519</v>
      </c>
      <c r="J16" s="27" t="s">
        <v>419</v>
      </c>
      <c r="K16" s="27" t="s">
        <v>259</v>
      </c>
      <c r="L16" s="214" t="s">
        <v>138</v>
      </c>
    </row>
    <row r="17" spans="1:12" x14ac:dyDescent="0.25">
      <c r="A17" s="231"/>
      <c r="B17" s="141" t="s">
        <v>22</v>
      </c>
      <c r="C17" s="92">
        <v>85.483870967741936</v>
      </c>
      <c r="D17" s="92">
        <v>76.08695652173914</v>
      </c>
      <c r="E17" s="92">
        <v>83.33</v>
      </c>
      <c r="F17" s="92">
        <v>84.09</v>
      </c>
      <c r="G17" s="19">
        <v>83.93</v>
      </c>
      <c r="H17" s="147" t="s">
        <v>576</v>
      </c>
      <c r="I17" s="27" t="s">
        <v>492</v>
      </c>
      <c r="J17" s="27" t="s">
        <v>425</v>
      </c>
      <c r="K17" s="27" t="s">
        <v>257</v>
      </c>
      <c r="L17" s="214" t="s">
        <v>87</v>
      </c>
    </row>
    <row r="18" spans="1:12" x14ac:dyDescent="0.25">
      <c r="A18" s="231"/>
      <c r="B18" s="141" t="s">
        <v>23</v>
      </c>
      <c r="C18" s="92">
        <v>77.631578947368425</v>
      </c>
      <c r="D18" s="92">
        <v>75</v>
      </c>
      <c r="E18" s="92">
        <v>81</v>
      </c>
      <c r="F18" s="92">
        <v>77.66</v>
      </c>
      <c r="G18" s="19">
        <v>76.14</v>
      </c>
      <c r="H18" s="147" t="s">
        <v>614</v>
      </c>
      <c r="I18" s="27" t="s">
        <v>458</v>
      </c>
      <c r="J18" s="27" t="s">
        <v>354</v>
      </c>
      <c r="K18" s="27" t="s">
        <v>335</v>
      </c>
      <c r="L18" s="214" t="s">
        <v>60</v>
      </c>
    </row>
    <row r="19" spans="1:12" ht="15" customHeight="1" x14ac:dyDescent="0.25">
      <c r="A19" s="230" t="s">
        <v>24</v>
      </c>
      <c r="B19" s="215" t="s">
        <v>25</v>
      </c>
      <c r="C19" s="98">
        <v>85</v>
      </c>
      <c r="D19" s="98">
        <v>82.608695652173907</v>
      </c>
      <c r="E19" s="98">
        <v>86.49</v>
      </c>
      <c r="F19" s="98">
        <v>83.33</v>
      </c>
      <c r="G19" s="20">
        <v>76.83</v>
      </c>
      <c r="H19" s="150" t="s">
        <v>557</v>
      </c>
      <c r="I19" s="30" t="s">
        <v>510</v>
      </c>
      <c r="J19" s="30" t="s">
        <v>416</v>
      </c>
      <c r="K19" s="30" t="s">
        <v>278</v>
      </c>
      <c r="L19" s="216" t="s">
        <v>67</v>
      </c>
    </row>
    <row r="20" spans="1:12" ht="15" customHeight="1" x14ac:dyDescent="0.25">
      <c r="A20" s="230"/>
      <c r="B20" s="215" t="s">
        <v>26</v>
      </c>
      <c r="C20" s="98">
        <v>86.538461538461533</v>
      </c>
      <c r="D20" s="98">
        <v>77.5</v>
      </c>
      <c r="E20" s="98">
        <v>78.790000000000006</v>
      </c>
      <c r="F20" s="98">
        <v>78.33</v>
      </c>
      <c r="G20" s="20">
        <v>81.08</v>
      </c>
      <c r="H20" s="150" t="s">
        <v>565</v>
      </c>
      <c r="I20" s="30" t="s">
        <v>456</v>
      </c>
      <c r="J20" s="30" t="s">
        <v>345</v>
      </c>
      <c r="K20" s="30" t="s">
        <v>258</v>
      </c>
      <c r="L20" s="216" t="s">
        <v>65</v>
      </c>
    </row>
    <row r="21" spans="1:12" ht="15" customHeight="1" x14ac:dyDescent="0.25">
      <c r="A21" s="230"/>
      <c r="B21" s="215" t="s">
        <v>531</v>
      </c>
      <c r="C21" s="98">
        <v>50</v>
      </c>
      <c r="D21" s="98">
        <v>35.714285714285708</v>
      </c>
      <c r="E21" s="98">
        <v>47.92</v>
      </c>
      <c r="F21" s="98">
        <v>55</v>
      </c>
      <c r="G21" s="20">
        <v>75</v>
      </c>
      <c r="H21" s="30" t="s">
        <v>607</v>
      </c>
      <c r="I21" s="30" t="s">
        <v>471</v>
      </c>
      <c r="J21" s="30" t="s">
        <v>394</v>
      </c>
      <c r="K21" s="30" t="s">
        <v>303</v>
      </c>
      <c r="L21" s="216" t="s">
        <v>94</v>
      </c>
    </row>
    <row r="22" spans="1:12" ht="15" customHeight="1" x14ac:dyDescent="0.25">
      <c r="A22" s="230"/>
      <c r="B22" s="215" t="s">
        <v>27</v>
      </c>
      <c r="C22" s="98">
        <v>80</v>
      </c>
      <c r="D22" s="98">
        <v>60.000000000000007</v>
      </c>
      <c r="E22" s="98">
        <v>58.7</v>
      </c>
      <c r="F22" s="98">
        <v>69.05</v>
      </c>
      <c r="G22" s="20">
        <v>66.069999999999993</v>
      </c>
      <c r="H22" s="150" t="s">
        <v>561</v>
      </c>
      <c r="I22" s="30" t="s">
        <v>469</v>
      </c>
      <c r="J22" s="30" t="s">
        <v>409</v>
      </c>
      <c r="K22" s="30" t="s">
        <v>333</v>
      </c>
      <c r="L22" s="216" t="s">
        <v>88</v>
      </c>
    </row>
    <row r="23" spans="1:12" ht="15" customHeight="1" x14ac:dyDescent="0.25">
      <c r="A23" s="230"/>
      <c r="B23" s="215" t="s">
        <v>28</v>
      </c>
      <c r="C23" s="98">
        <v>75</v>
      </c>
      <c r="D23" s="98">
        <v>76.923076923076934</v>
      </c>
      <c r="E23" s="98">
        <v>70</v>
      </c>
      <c r="F23" s="98">
        <v>60.53</v>
      </c>
      <c r="G23" s="20">
        <v>75</v>
      </c>
      <c r="H23" s="30" t="s">
        <v>546</v>
      </c>
      <c r="I23" s="30" t="s">
        <v>429</v>
      </c>
      <c r="J23" s="30" t="s">
        <v>362</v>
      </c>
      <c r="K23" s="30" t="s">
        <v>272</v>
      </c>
      <c r="L23" s="216" t="s">
        <v>82</v>
      </c>
    </row>
    <row r="24" spans="1:12" ht="15" customHeight="1" x14ac:dyDescent="0.25">
      <c r="A24" s="230"/>
      <c r="B24" s="215" t="s">
        <v>532</v>
      </c>
      <c r="C24" s="98">
        <v>30</v>
      </c>
      <c r="D24" s="98" t="s">
        <v>151</v>
      </c>
      <c r="E24" s="98">
        <v>57.69</v>
      </c>
      <c r="F24" s="98">
        <v>66.67</v>
      </c>
      <c r="G24" s="20">
        <v>63.64</v>
      </c>
      <c r="H24" s="30" t="s">
        <v>590</v>
      </c>
      <c r="I24" s="150" t="s">
        <v>151</v>
      </c>
      <c r="J24" s="164" t="s">
        <v>397</v>
      </c>
      <c r="K24" s="30" t="s">
        <v>326</v>
      </c>
      <c r="L24" s="216" t="s">
        <v>56</v>
      </c>
    </row>
    <row r="25" spans="1:12" ht="15" customHeight="1" x14ac:dyDescent="0.25">
      <c r="A25" s="230"/>
      <c r="B25" s="215" t="s">
        <v>244</v>
      </c>
      <c r="C25" s="98">
        <v>44.999999999999993</v>
      </c>
      <c r="D25" s="98">
        <v>56.25</v>
      </c>
      <c r="E25" s="98">
        <v>57.14</v>
      </c>
      <c r="F25" s="98">
        <v>63.64</v>
      </c>
      <c r="G25" s="20">
        <v>71.430000000000007</v>
      </c>
      <c r="H25" s="30" t="s">
        <v>598</v>
      </c>
      <c r="I25" s="30" t="s">
        <v>472</v>
      </c>
      <c r="J25" s="30" t="s">
        <v>423</v>
      </c>
      <c r="K25" s="30" t="s">
        <v>268</v>
      </c>
      <c r="L25" s="216" t="s">
        <v>63</v>
      </c>
    </row>
    <row r="26" spans="1:12" ht="15" customHeight="1" x14ac:dyDescent="0.25">
      <c r="A26" s="230"/>
      <c r="B26" s="215" t="s">
        <v>29</v>
      </c>
      <c r="C26" s="98">
        <v>63.333333333333329</v>
      </c>
      <c r="D26" s="98">
        <v>54.54545454545454</v>
      </c>
      <c r="E26" s="98">
        <v>66.67</v>
      </c>
      <c r="F26" s="98">
        <v>65.790000000000006</v>
      </c>
      <c r="G26" s="20">
        <v>71.150000000000006</v>
      </c>
      <c r="H26" s="30" t="s">
        <v>547</v>
      </c>
      <c r="I26" s="30" t="s">
        <v>496</v>
      </c>
      <c r="J26" s="30" t="s">
        <v>420</v>
      </c>
      <c r="K26" s="30" t="s">
        <v>280</v>
      </c>
      <c r="L26" s="216" t="s">
        <v>144</v>
      </c>
    </row>
    <row r="27" spans="1:12" ht="15" customHeight="1" x14ac:dyDescent="0.25">
      <c r="A27" s="230"/>
      <c r="B27" s="215" t="s">
        <v>30</v>
      </c>
      <c r="C27" s="98">
        <v>86</v>
      </c>
      <c r="D27" s="98">
        <v>82.558139534883722</v>
      </c>
      <c r="E27" s="98">
        <v>88.78</v>
      </c>
      <c r="F27" s="98">
        <v>82.08</v>
      </c>
      <c r="G27" s="20">
        <v>80.7</v>
      </c>
      <c r="H27" s="150" t="s">
        <v>558</v>
      </c>
      <c r="I27" s="30" t="s">
        <v>446</v>
      </c>
      <c r="J27" s="30" t="s">
        <v>355</v>
      </c>
      <c r="K27" s="30" t="s">
        <v>309</v>
      </c>
      <c r="L27" s="216" t="s">
        <v>149</v>
      </c>
    </row>
    <row r="28" spans="1:12" ht="15" customHeight="1" x14ac:dyDescent="0.25">
      <c r="A28" s="230"/>
      <c r="B28" s="215" t="s">
        <v>533</v>
      </c>
      <c r="C28" s="98">
        <v>68.75</v>
      </c>
      <c r="D28" s="98">
        <v>36.363636363636367</v>
      </c>
      <c r="E28" s="98">
        <v>60.71</v>
      </c>
      <c r="F28" s="98">
        <v>55.56</v>
      </c>
      <c r="G28" s="20">
        <v>70.45</v>
      </c>
      <c r="H28" s="30" t="s">
        <v>569</v>
      </c>
      <c r="I28" s="30" t="s">
        <v>502</v>
      </c>
      <c r="J28" s="30" t="s">
        <v>352</v>
      </c>
      <c r="K28" s="30" t="s">
        <v>281</v>
      </c>
      <c r="L28" s="216" t="s">
        <v>75</v>
      </c>
    </row>
    <row r="29" spans="1:12" ht="15" customHeight="1" x14ac:dyDescent="0.25">
      <c r="A29" s="230"/>
      <c r="B29" s="215" t="s">
        <v>31</v>
      </c>
      <c r="C29" s="98">
        <v>57.692307692307701</v>
      </c>
      <c r="D29" s="98">
        <v>71.428571428571431</v>
      </c>
      <c r="E29" s="98">
        <v>76.319999999999993</v>
      </c>
      <c r="F29" s="98">
        <v>72.5</v>
      </c>
      <c r="G29" s="20">
        <v>76.92</v>
      </c>
      <c r="H29" s="30" t="s">
        <v>600</v>
      </c>
      <c r="I29" s="30" t="s">
        <v>432</v>
      </c>
      <c r="J29" s="30" t="s">
        <v>369</v>
      </c>
      <c r="K29" s="30" t="s">
        <v>254</v>
      </c>
      <c r="L29" s="216" t="s">
        <v>68</v>
      </c>
    </row>
    <row r="30" spans="1:12" ht="15.95" customHeight="1" x14ac:dyDescent="0.25">
      <c r="A30" s="230"/>
      <c r="B30" s="215" t="s">
        <v>440</v>
      </c>
      <c r="C30" s="98">
        <v>56.25</v>
      </c>
      <c r="D30" s="98">
        <v>38.888888888888886</v>
      </c>
      <c r="E30" s="98">
        <v>36.36</v>
      </c>
      <c r="F30" s="98">
        <v>36.67</v>
      </c>
      <c r="G30" s="20">
        <v>38.89</v>
      </c>
      <c r="H30" s="30" t="s">
        <v>591</v>
      </c>
      <c r="I30" s="30" t="s">
        <v>489</v>
      </c>
      <c r="J30" s="30" t="s">
        <v>407</v>
      </c>
      <c r="K30" s="30" t="s">
        <v>317</v>
      </c>
      <c r="L30" s="216" t="s">
        <v>90</v>
      </c>
    </row>
    <row r="31" spans="1:12" ht="15" customHeight="1" x14ac:dyDescent="0.25">
      <c r="A31" s="230"/>
      <c r="B31" s="215" t="s">
        <v>441</v>
      </c>
      <c r="C31" s="98">
        <v>55.000000000000007</v>
      </c>
      <c r="D31" s="98">
        <v>61.111111111111114</v>
      </c>
      <c r="E31" s="98">
        <v>61.54</v>
      </c>
      <c r="F31" s="98">
        <v>38.89</v>
      </c>
      <c r="G31" s="20">
        <v>62.5</v>
      </c>
      <c r="H31" s="30" t="s">
        <v>575</v>
      </c>
      <c r="I31" s="30" t="s">
        <v>459</v>
      </c>
      <c r="J31" s="30" t="s">
        <v>350</v>
      </c>
      <c r="K31" s="30" t="s">
        <v>286</v>
      </c>
      <c r="L31" s="216" t="s">
        <v>126</v>
      </c>
    </row>
    <row r="32" spans="1:12" x14ac:dyDescent="0.25">
      <c r="A32" s="231" t="s">
        <v>32</v>
      </c>
      <c r="B32" s="141" t="s">
        <v>33</v>
      </c>
      <c r="C32" s="101">
        <v>72.972972972972968</v>
      </c>
      <c r="D32" s="101">
        <v>60</v>
      </c>
      <c r="E32" s="101">
        <v>61.54</v>
      </c>
      <c r="F32" s="101">
        <v>61.7</v>
      </c>
      <c r="G32" s="19">
        <v>60.47</v>
      </c>
      <c r="H32" s="27" t="s">
        <v>585</v>
      </c>
      <c r="I32" s="101" t="s">
        <v>454</v>
      </c>
      <c r="J32" s="27" t="s">
        <v>371</v>
      </c>
      <c r="K32" s="27" t="s">
        <v>282</v>
      </c>
      <c r="L32" s="214" t="s">
        <v>85</v>
      </c>
    </row>
    <row r="33" spans="1:15" x14ac:dyDescent="0.25">
      <c r="A33" s="231"/>
      <c r="B33" s="141" t="s">
        <v>34</v>
      </c>
      <c r="C33" s="101">
        <v>76.470588235294116</v>
      </c>
      <c r="D33" s="101">
        <v>84.210526315789465</v>
      </c>
      <c r="E33" s="101">
        <v>75</v>
      </c>
      <c r="F33" s="101">
        <v>67.239999999999995</v>
      </c>
      <c r="G33" s="19">
        <v>72.22</v>
      </c>
      <c r="H33" s="27" t="s">
        <v>621</v>
      </c>
      <c r="I33" s="101" t="s">
        <v>512</v>
      </c>
      <c r="J33" s="27" t="s">
        <v>358</v>
      </c>
      <c r="K33" s="27" t="s">
        <v>332</v>
      </c>
      <c r="L33" s="214" t="s">
        <v>74</v>
      </c>
    </row>
    <row r="34" spans="1:15" x14ac:dyDescent="0.25">
      <c r="A34" s="231"/>
      <c r="B34" s="141" t="s">
        <v>35</v>
      </c>
      <c r="C34" s="101">
        <v>75.925925925925924</v>
      </c>
      <c r="D34" s="101">
        <v>80.952380952380949</v>
      </c>
      <c r="E34" s="101">
        <v>79.69</v>
      </c>
      <c r="F34" s="101">
        <v>83.7</v>
      </c>
      <c r="G34" s="19">
        <v>83.33</v>
      </c>
      <c r="H34" s="27" t="s">
        <v>566</v>
      </c>
      <c r="I34" s="101" t="s">
        <v>438</v>
      </c>
      <c r="J34" s="27" t="s">
        <v>382</v>
      </c>
      <c r="K34" s="27" t="s">
        <v>267</v>
      </c>
      <c r="L34" s="214" t="s">
        <v>76</v>
      </c>
    </row>
    <row r="35" spans="1:15" x14ac:dyDescent="0.25">
      <c r="A35" s="231"/>
      <c r="B35" s="141" t="s">
        <v>36</v>
      </c>
      <c r="C35" s="101">
        <v>82.142857142857153</v>
      </c>
      <c r="D35" s="101">
        <v>81.818181818181813</v>
      </c>
      <c r="E35" s="101">
        <v>66</v>
      </c>
      <c r="F35" s="101">
        <v>78.569999999999993</v>
      </c>
      <c r="G35" s="19">
        <v>77.03</v>
      </c>
      <c r="H35" s="147" t="s">
        <v>549</v>
      </c>
      <c r="I35" s="101" t="s">
        <v>443</v>
      </c>
      <c r="J35" s="27" t="s">
        <v>360</v>
      </c>
      <c r="K35" s="27" t="s">
        <v>274</v>
      </c>
      <c r="L35" s="214" t="s">
        <v>84</v>
      </c>
    </row>
    <row r="36" spans="1:15" x14ac:dyDescent="0.25">
      <c r="A36" s="231"/>
      <c r="B36" s="141" t="s">
        <v>341</v>
      </c>
      <c r="C36" s="101">
        <v>37.5</v>
      </c>
      <c r="D36" s="101">
        <v>77.272727272727266</v>
      </c>
      <c r="E36" s="101">
        <v>44.44</v>
      </c>
      <c r="F36" s="101">
        <v>52.38</v>
      </c>
      <c r="G36" s="19">
        <v>52.78</v>
      </c>
      <c r="H36" s="27" t="s">
        <v>602</v>
      </c>
      <c r="I36" s="101" t="s">
        <v>495</v>
      </c>
      <c r="J36" s="27" t="s">
        <v>384</v>
      </c>
      <c r="K36" s="27" t="s">
        <v>291</v>
      </c>
      <c r="L36" s="214" t="s">
        <v>137</v>
      </c>
    </row>
    <row r="37" spans="1:15" x14ac:dyDescent="0.25">
      <c r="A37" s="231"/>
      <c r="B37" s="141" t="s">
        <v>37</v>
      </c>
      <c r="C37" s="101">
        <v>46.428571428571431</v>
      </c>
      <c r="D37" s="101">
        <v>61.904761904761905</v>
      </c>
      <c r="E37" s="101">
        <v>50</v>
      </c>
      <c r="F37" s="101">
        <v>43.75</v>
      </c>
      <c r="G37" s="19">
        <v>57.41</v>
      </c>
      <c r="H37" s="27" t="s">
        <v>559</v>
      </c>
      <c r="I37" s="101" t="s">
        <v>473</v>
      </c>
      <c r="J37" s="27" t="s">
        <v>389</v>
      </c>
      <c r="K37" s="27" t="s">
        <v>318</v>
      </c>
      <c r="L37" s="214" t="s">
        <v>97</v>
      </c>
    </row>
    <row r="38" spans="1:15" ht="15.75" customHeight="1" x14ac:dyDescent="0.25">
      <c r="A38" s="231"/>
      <c r="B38" s="141" t="s">
        <v>38</v>
      </c>
      <c r="C38" s="101">
        <v>84.848484848484844</v>
      </c>
      <c r="D38" s="101">
        <v>91.428571428571431</v>
      </c>
      <c r="E38" s="101">
        <v>88</v>
      </c>
      <c r="F38" s="101">
        <v>83.59</v>
      </c>
      <c r="G38" s="19">
        <v>86</v>
      </c>
      <c r="H38" s="147" t="s">
        <v>554</v>
      </c>
      <c r="I38" s="101" t="s">
        <v>506</v>
      </c>
      <c r="J38" s="27" t="s">
        <v>365</v>
      </c>
      <c r="K38" s="27" t="s">
        <v>327</v>
      </c>
      <c r="L38" s="214" t="s">
        <v>66</v>
      </c>
    </row>
    <row r="39" spans="1:15" x14ac:dyDescent="0.25">
      <c r="A39" s="230" t="s">
        <v>39</v>
      </c>
      <c r="B39" s="60" t="s">
        <v>516</v>
      </c>
      <c r="C39" s="98">
        <v>37.5</v>
      </c>
      <c r="D39" s="98">
        <v>90</v>
      </c>
      <c r="E39" s="98">
        <v>68.75</v>
      </c>
      <c r="F39" s="98">
        <v>84.78</v>
      </c>
      <c r="G39" s="20">
        <v>63.64</v>
      </c>
      <c r="H39" s="30" t="s">
        <v>619</v>
      </c>
      <c r="I39" s="98" t="s">
        <v>449</v>
      </c>
      <c r="J39" s="30" t="s">
        <v>377</v>
      </c>
      <c r="K39" s="30" t="s">
        <v>325</v>
      </c>
      <c r="L39" s="216" t="s">
        <v>95</v>
      </c>
    </row>
    <row r="40" spans="1:15" x14ac:dyDescent="0.25">
      <c r="A40" s="230"/>
      <c r="B40" s="60" t="s">
        <v>534</v>
      </c>
      <c r="C40" s="98">
        <v>40</v>
      </c>
      <c r="D40" s="98">
        <v>59.090909090909079</v>
      </c>
      <c r="E40" s="98">
        <v>53.85</v>
      </c>
      <c r="F40" s="98">
        <v>57.89</v>
      </c>
      <c r="G40" s="20">
        <v>44.12</v>
      </c>
      <c r="H40" s="30" t="s">
        <v>562</v>
      </c>
      <c r="I40" s="98" t="s">
        <v>448</v>
      </c>
      <c r="J40" s="30" t="s">
        <v>404</v>
      </c>
      <c r="K40" s="30" t="s">
        <v>285</v>
      </c>
      <c r="L40" s="216" t="s">
        <v>100</v>
      </c>
    </row>
    <row r="41" spans="1:15" ht="21.95" customHeight="1" x14ac:dyDescent="0.25">
      <c r="A41" s="230"/>
      <c r="B41" s="60" t="s">
        <v>517</v>
      </c>
      <c r="C41" s="98">
        <v>55.555555555555557</v>
      </c>
      <c r="D41" s="98">
        <v>65</v>
      </c>
      <c r="E41" s="98">
        <v>70</v>
      </c>
      <c r="F41" s="98">
        <v>75</v>
      </c>
      <c r="G41" s="20">
        <v>73.81</v>
      </c>
      <c r="H41" s="30" t="s">
        <v>616</v>
      </c>
      <c r="I41" s="98" t="s">
        <v>501</v>
      </c>
      <c r="J41" s="30" t="s">
        <v>402</v>
      </c>
      <c r="K41" s="30" t="s">
        <v>248</v>
      </c>
      <c r="L41" s="216" t="s">
        <v>80</v>
      </c>
    </row>
    <row r="42" spans="1:15" ht="15" customHeight="1" x14ac:dyDescent="0.25">
      <c r="A42" s="231" t="s">
        <v>40</v>
      </c>
      <c r="B42" s="141" t="s">
        <v>245</v>
      </c>
      <c r="C42" s="101">
        <v>75</v>
      </c>
      <c r="D42" s="101">
        <v>50</v>
      </c>
      <c r="E42" s="101">
        <v>56.25</v>
      </c>
      <c r="F42" s="101">
        <v>50</v>
      </c>
      <c r="G42" s="19">
        <v>68.180000000000007</v>
      </c>
      <c r="H42" s="27" t="s">
        <v>572</v>
      </c>
      <c r="I42" s="101" t="s">
        <v>450</v>
      </c>
      <c r="J42" s="27" t="s">
        <v>390</v>
      </c>
      <c r="K42" s="27" t="s">
        <v>310</v>
      </c>
      <c r="L42" s="27" t="s">
        <v>148</v>
      </c>
    </row>
    <row r="43" spans="1:15" x14ac:dyDescent="0.25">
      <c r="A43" s="231"/>
      <c r="B43" s="141" t="s">
        <v>535</v>
      </c>
      <c r="C43" s="101">
        <v>58.333333333333336</v>
      </c>
      <c r="D43" s="101">
        <v>65</v>
      </c>
      <c r="E43" s="101" t="s">
        <v>151</v>
      </c>
      <c r="F43" s="101">
        <v>45.83</v>
      </c>
      <c r="G43" s="19">
        <v>65.38</v>
      </c>
      <c r="H43" s="27" t="s">
        <v>550</v>
      </c>
      <c r="I43" s="101" t="s">
        <v>504</v>
      </c>
      <c r="J43" s="27" t="s">
        <v>151</v>
      </c>
      <c r="K43" s="27" t="s">
        <v>277</v>
      </c>
      <c r="L43" s="27" t="s">
        <v>101</v>
      </c>
    </row>
    <row r="44" spans="1:15" x14ac:dyDescent="0.25">
      <c r="A44" s="231"/>
      <c r="B44" s="141" t="s">
        <v>342</v>
      </c>
      <c r="C44" s="101">
        <v>61.111111111111114</v>
      </c>
      <c r="D44" s="101">
        <v>40</v>
      </c>
      <c r="E44" s="101">
        <v>68.75</v>
      </c>
      <c r="F44" s="101">
        <v>79.17</v>
      </c>
      <c r="G44" s="19">
        <v>80.95</v>
      </c>
      <c r="H44" s="27" t="s">
        <v>552</v>
      </c>
      <c r="I44" s="101" t="s">
        <v>444</v>
      </c>
      <c r="J44" s="27" t="s">
        <v>356</v>
      </c>
      <c r="K44" s="27" t="s">
        <v>251</v>
      </c>
      <c r="L44" s="27" t="s">
        <v>69</v>
      </c>
    </row>
    <row r="45" spans="1:15" x14ac:dyDescent="0.25">
      <c r="A45" s="231"/>
      <c r="B45" s="141" t="s">
        <v>536</v>
      </c>
      <c r="C45" s="101">
        <v>70</v>
      </c>
      <c r="D45" s="101" t="s">
        <v>151</v>
      </c>
      <c r="E45" s="101">
        <v>50</v>
      </c>
      <c r="F45" s="101">
        <v>77.27</v>
      </c>
      <c r="G45" s="19">
        <v>71.430000000000007</v>
      </c>
      <c r="H45" s="27" t="s">
        <v>567</v>
      </c>
      <c r="I45" s="147" t="s">
        <v>151</v>
      </c>
      <c r="J45" s="27" t="s">
        <v>380</v>
      </c>
      <c r="K45" s="27" t="s">
        <v>264</v>
      </c>
      <c r="L45" s="214" t="s">
        <v>622</v>
      </c>
    </row>
    <row r="46" spans="1:15" x14ac:dyDescent="0.25">
      <c r="A46" s="231"/>
      <c r="B46" s="141" t="s">
        <v>466</v>
      </c>
      <c r="C46" s="101">
        <v>60.000000000000007</v>
      </c>
      <c r="D46" s="101">
        <v>100</v>
      </c>
      <c r="E46" s="101" t="s">
        <v>151</v>
      </c>
      <c r="F46" s="101" t="s">
        <v>151</v>
      </c>
      <c r="G46" s="19" t="s">
        <v>151</v>
      </c>
      <c r="H46" s="27" t="s">
        <v>601</v>
      </c>
      <c r="I46" s="101" t="s">
        <v>460</v>
      </c>
      <c r="J46" s="27" t="s">
        <v>151</v>
      </c>
      <c r="K46" s="27" t="s">
        <v>151</v>
      </c>
      <c r="L46" s="27" t="s">
        <v>151</v>
      </c>
      <c r="O46" s="141"/>
    </row>
    <row r="47" spans="1:15" x14ac:dyDescent="0.25">
      <c r="A47" s="231"/>
      <c r="B47" s="141" t="s">
        <v>467</v>
      </c>
      <c r="C47" s="101">
        <v>75</v>
      </c>
      <c r="D47" s="101">
        <v>35.714285714285708</v>
      </c>
      <c r="E47" s="101">
        <v>63.64</v>
      </c>
      <c r="F47" s="101">
        <v>73.33</v>
      </c>
      <c r="G47" s="19">
        <v>71.88</v>
      </c>
      <c r="H47" s="27" t="s">
        <v>556</v>
      </c>
      <c r="I47" s="101" t="s">
        <v>505</v>
      </c>
      <c r="J47" s="27" t="s">
        <v>392</v>
      </c>
      <c r="K47" s="27" t="s">
        <v>323</v>
      </c>
      <c r="L47" s="214" t="s">
        <v>96</v>
      </c>
      <c r="O47" s="141"/>
    </row>
    <row r="48" spans="1:15" x14ac:dyDescent="0.25">
      <c r="A48" s="231"/>
      <c r="B48" s="141" t="s">
        <v>537</v>
      </c>
      <c r="C48" s="101">
        <v>64.285714285714278</v>
      </c>
      <c r="D48" s="103" t="s">
        <v>151</v>
      </c>
      <c r="E48" s="103" t="s">
        <v>151</v>
      </c>
      <c r="F48" s="103" t="s">
        <v>151</v>
      </c>
      <c r="G48" s="103" t="s">
        <v>151</v>
      </c>
      <c r="H48" s="27" t="s">
        <v>615</v>
      </c>
      <c r="I48" s="103" t="s">
        <v>151</v>
      </c>
      <c r="J48" s="103" t="s">
        <v>151</v>
      </c>
      <c r="K48" s="103" t="s">
        <v>151</v>
      </c>
      <c r="L48" s="103" t="s">
        <v>151</v>
      </c>
    </row>
    <row r="49" spans="1:14" x14ac:dyDescent="0.25">
      <c r="A49" s="231"/>
      <c r="B49" s="141" t="s">
        <v>538</v>
      </c>
      <c r="C49" s="101">
        <v>60.000000000000007</v>
      </c>
      <c r="D49" s="101" t="s">
        <v>151</v>
      </c>
      <c r="E49" s="101" t="s">
        <v>151</v>
      </c>
      <c r="F49" s="101">
        <v>16.670000000000002</v>
      </c>
      <c r="G49" s="19">
        <v>30</v>
      </c>
      <c r="H49" s="27" t="s">
        <v>613</v>
      </c>
      <c r="I49" s="147" t="s">
        <v>151</v>
      </c>
      <c r="J49" s="27" t="s">
        <v>151</v>
      </c>
      <c r="K49" s="27" t="s">
        <v>289</v>
      </c>
      <c r="L49" s="214" t="s">
        <v>113</v>
      </c>
    </row>
    <row r="50" spans="1:14" x14ac:dyDescent="0.25">
      <c r="A50" s="231"/>
      <c r="B50" s="141" t="s">
        <v>468</v>
      </c>
      <c r="C50" s="101">
        <v>50</v>
      </c>
      <c r="D50" s="101">
        <v>38.888888888888886</v>
      </c>
      <c r="E50" s="101">
        <v>40.630000000000003</v>
      </c>
      <c r="F50" s="101">
        <v>53.7</v>
      </c>
      <c r="G50" s="19">
        <v>58.33</v>
      </c>
      <c r="H50" s="27" t="s">
        <v>578</v>
      </c>
      <c r="I50" s="101" t="s">
        <v>477</v>
      </c>
      <c r="J50" s="27" t="s">
        <v>400</v>
      </c>
      <c r="K50" s="27" t="s">
        <v>271</v>
      </c>
      <c r="L50" s="214" t="s">
        <v>81</v>
      </c>
    </row>
    <row r="51" spans="1:14" ht="15" customHeight="1" x14ac:dyDescent="0.25">
      <c r="A51" s="231"/>
      <c r="B51" s="141" t="s">
        <v>41</v>
      </c>
      <c r="C51" s="101">
        <v>53.333333333333336</v>
      </c>
      <c r="D51" s="103">
        <v>68.181818181818173</v>
      </c>
      <c r="E51" s="103">
        <v>65.790000000000006</v>
      </c>
      <c r="F51" s="103">
        <v>75</v>
      </c>
      <c r="G51" s="26">
        <v>57.69</v>
      </c>
      <c r="H51" s="27" t="s">
        <v>582</v>
      </c>
      <c r="I51" s="103" t="s">
        <v>430</v>
      </c>
      <c r="J51" s="39" t="s">
        <v>353</v>
      </c>
      <c r="K51" s="39" t="s">
        <v>252</v>
      </c>
      <c r="L51" s="217" t="s">
        <v>93</v>
      </c>
    </row>
    <row r="52" spans="1:14" x14ac:dyDescent="0.25">
      <c r="A52" s="231"/>
      <c r="B52" s="141" t="s">
        <v>474</v>
      </c>
      <c r="C52" s="101">
        <v>37.5</v>
      </c>
      <c r="D52" s="103">
        <v>35.714285714285708</v>
      </c>
      <c r="E52" s="103">
        <v>53.85</v>
      </c>
      <c r="F52" s="103">
        <v>47.92</v>
      </c>
      <c r="G52" s="26">
        <v>56.67</v>
      </c>
      <c r="H52" s="27" t="s">
        <v>597</v>
      </c>
      <c r="I52" s="103" t="s">
        <v>465</v>
      </c>
      <c r="J52" s="39" t="s">
        <v>406</v>
      </c>
      <c r="K52" s="39" t="s">
        <v>284</v>
      </c>
      <c r="L52" s="217" t="s">
        <v>129</v>
      </c>
    </row>
    <row r="53" spans="1:14" x14ac:dyDescent="0.25">
      <c r="A53" s="231"/>
      <c r="B53" s="141" t="s">
        <v>343</v>
      </c>
      <c r="C53" s="101">
        <v>58.333333333333336</v>
      </c>
      <c r="D53" s="101">
        <v>37.5</v>
      </c>
      <c r="E53" s="101">
        <v>62.5</v>
      </c>
      <c r="F53" s="101">
        <v>63.33</v>
      </c>
      <c r="G53" s="19">
        <v>72.22</v>
      </c>
      <c r="H53" s="27" t="s">
        <v>586</v>
      </c>
      <c r="I53" s="101" t="s">
        <v>486</v>
      </c>
      <c r="J53" s="27" t="s">
        <v>424</v>
      </c>
      <c r="K53" s="27" t="s">
        <v>279</v>
      </c>
      <c r="L53" s="214" t="s">
        <v>57</v>
      </c>
    </row>
    <row r="54" spans="1:14" x14ac:dyDescent="0.25">
      <c r="A54" s="231"/>
      <c r="B54" s="141" t="s">
        <v>344</v>
      </c>
      <c r="C54" s="101">
        <v>56.25</v>
      </c>
      <c r="D54" s="101">
        <v>57.142857142857139</v>
      </c>
      <c r="E54" s="101">
        <v>62.5</v>
      </c>
      <c r="F54" s="101">
        <v>70.83</v>
      </c>
      <c r="G54" s="19">
        <v>57.69</v>
      </c>
      <c r="H54" s="27" t="s">
        <v>588</v>
      </c>
      <c r="I54" s="101" t="s">
        <v>518</v>
      </c>
      <c r="J54" s="27" t="s">
        <v>368</v>
      </c>
      <c r="K54" s="27" t="s">
        <v>265</v>
      </c>
      <c r="L54" s="214" t="s">
        <v>91</v>
      </c>
    </row>
    <row r="55" spans="1:14" x14ac:dyDescent="0.25">
      <c r="A55" s="230" t="s">
        <v>42</v>
      </c>
      <c r="B55" s="215" t="s">
        <v>478</v>
      </c>
      <c r="C55" s="98">
        <v>59.375</v>
      </c>
      <c r="D55" s="98">
        <v>61.111111111111107</v>
      </c>
      <c r="E55" s="98">
        <v>61.11</v>
      </c>
      <c r="F55" s="98">
        <v>42.86</v>
      </c>
      <c r="G55" s="20">
        <v>44.44</v>
      </c>
      <c r="H55" s="30" t="s">
        <v>593</v>
      </c>
      <c r="I55" s="98" t="s">
        <v>479</v>
      </c>
      <c r="J55" s="30" t="s">
        <v>375</v>
      </c>
      <c r="K55" s="30" t="s">
        <v>288</v>
      </c>
      <c r="L55" s="216" t="s">
        <v>140</v>
      </c>
    </row>
    <row r="56" spans="1:14" x14ac:dyDescent="0.25">
      <c r="A56" s="230"/>
      <c r="B56" s="215" t="s">
        <v>480</v>
      </c>
      <c r="C56" s="98">
        <v>41.666666666666664</v>
      </c>
      <c r="D56" s="98">
        <v>34.615384615384613</v>
      </c>
      <c r="E56" s="98">
        <v>66.67</v>
      </c>
      <c r="F56" s="98">
        <v>33.33</v>
      </c>
      <c r="G56" s="20">
        <v>31.25</v>
      </c>
      <c r="H56" s="30" t="s">
        <v>551</v>
      </c>
      <c r="I56" s="98" t="s">
        <v>476</v>
      </c>
      <c r="J56" s="30" t="s">
        <v>357</v>
      </c>
      <c r="K56" s="30" t="s">
        <v>321</v>
      </c>
      <c r="L56" s="216" t="s">
        <v>134</v>
      </c>
    </row>
    <row r="57" spans="1:14" x14ac:dyDescent="0.25">
      <c r="A57" s="230"/>
      <c r="B57" s="215" t="s">
        <v>482</v>
      </c>
      <c r="C57" s="98">
        <v>58.82352941176471</v>
      </c>
      <c r="D57" s="98">
        <v>47.058823529411761</v>
      </c>
      <c r="E57" s="98">
        <v>50</v>
      </c>
      <c r="F57" s="98">
        <v>61.11</v>
      </c>
      <c r="G57" s="20">
        <v>16.670000000000002</v>
      </c>
      <c r="H57" s="30" t="s">
        <v>568</v>
      </c>
      <c r="I57" s="98" t="s">
        <v>431</v>
      </c>
      <c r="J57" s="30" t="s">
        <v>411</v>
      </c>
      <c r="K57" s="30" t="s">
        <v>305</v>
      </c>
      <c r="L57" s="216" t="s">
        <v>115</v>
      </c>
    </row>
    <row r="58" spans="1:14" x14ac:dyDescent="0.25">
      <c r="A58" s="230"/>
      <c r="B58" s="215" t="s">
        <v>539</v>
      </c>
      <c r="C58" s="98">
        <v>37.5</v>
      </c>
      <c r="D58" s="98">
        <v>29.166666666666664</v>
      </c>
      <c r="E58" s="98">
        <v>50</v>
      </c>
      <c r="F58" s="98">
        <v>41.67</v>
      </c>
      <c r="G58" s="20">
        <v>31.25</v>
      </c>
      <c r="H58" s="30" t="s">
        <v>592</v>
      </c>
      <c r="I58" s="98" t="s">
        <v>499</v>
      </c>
      <c r="J58" s="30" t="s">
        <v>386</v>
      </c>
      <c r="K58" s="30" t="s">
        <v>301</v>
      </c>
      <c r="L58" s="216" t="s">
        <v>114</v>
      </c>
    </row>
    <row r="59" spans="1:14" x14ac:dyDescent="0.25">
      <c r="A59" s="230"/>
      <c r="B59" s="215" t="s">
        <v>485</v>
      </c>
      <c r="C59" s="98">
        <v>50</v>
      </c>
      <c r="D59" s="98">
        <v>50</v>
      </c>
      <c r="E59" s="98">
        <v>50</v>
      </c>
      <c r="F59" s="98">
        <v>20</v>
      </c>
      <c r="G59" s="20">
        <v>36.36</v>
      </c>
      <c r="H59" s="30" t="s">
        <v>589</v>
      </c>
      <c r="I59" s="98" t="s">
        <v>487</v>
      </c>
      <c r="J59" s="30" t="s">
        <v>426</v>
      </c>
      <c r="K59" s="30" t="s">
        <v>302</v>
      </c>
      <c r="L59" s="216" t="s">
        <v>102</v>
      </c>
    </row>
    <row r="60" spans="1:14" x14ac:dyDescent="0.25">
      <c r="A60" s="230"/>
      <c r="B60" s="215" t="s">
        <v>488</v>
      </c>
      <c r="C60" s="98">
        <v>35.714285714285708</v>
      </c>
      <c r="D60" s="98">
        <v>27.777777777777779</v>
      </c>
      <c r="E60" s="98" t="s">
        <v>151</v>
      </c>
      <c r="F60" s="98" t="s">
        <v>151</v>
      </c>
      <c r="G60" s="20" t="s">
        <v>151</v>
      </c>
      <c r="H60" s="30" t="s">
        <v>596</v>
      </c>
      <c r="I60" s="98" t="s">
        <v>484</v>
      </c>
      <c r="J60" s="30" t="s">
        <v>151</v>
      </c>
      <c r="K60" s="30" t="s">
        <v>151</v>
      </c>
      <c r="L60" s="216" t="s">
        <v>151</v>
      </c>
    </row>
    <row r="61" spans="1:14" ht="15.95" customHeight="1" x14ac:dyDescent="0.25">
      <c r="A61" s="230"/>
      <c r="B61" s="215" t="s">
        <v>490</v>
      </c>
      <c r="C61" s="98">
        <v>65.909090909090907</v>
      </c>
      <c r="D61" s="98">
        <v>60</v>
      </c>
      <c r="E61" s="98">
        <v>45</v>
      </c>
      <c r="F61" s="98">
        <v>56.25</v>
      </c>
      <c r="G61" s="20">
        <v>60</v>
      </c>
      <c r="H61" s="30" t="s">
        <v>548</v>
      </c>
      <c r="I61" s="98" t="s">
        <v>494</v>
      </c>
      <c r="J61" s="30" t="s">
        <v>378</v>
      </c>
      <c r="K61" s="30" t="s">
        <v>293</v>
      </c>
      <c r="L61" s="216" t="s">
        <v>92</v>
      </c>
    </row>
    <row r="62" spans="1:14" x14ac:dyDescent="0.25">
      <c r="A62" s="230"/>
      <c r="B62" s="215" t="s">
        <v>43</v>
      </c>
      <c r="C62" s="98">
        <v>55.555555555555557</v>
      </c>
      <c r="D62" s="98">
        <v>73.529411764705884</v>
      </c>
      <c r="E62" s="98">
        <v>50</v>
      </c>
      <c r="F62" s="98">
        <v>60.71</v>
      </c>
      <c r="G62" s="20">
        <v>57.14</v>
      </c>
      <c r="H62" s="30" t="s">
        <v>563</v>
      </c>
      <c r="I62" s="98" t="s">
        <v>503</v>
      </c>
      <c r="J62" s="30" t="s">
        <v>403</v>
      </c>
      <c r="K62" s="30" t="s">
        <v>283</v>
      </c>
      <c r="L62" s="216" t="s">
        <v>146</v>
      </c>
    </row>
    <row r="63" spans="1:14" x14ac:dyDescent="0.25">
      <c r="A63" s="230"/>
      <c r="B63" s="215" t="s">
        <v>44</v>
      </c>
      <c r="C63" s="98">
        <v>61.53846153846154</v>
      </c>
      <c r="D63" s="98">
        <v>58.333333333333336</v>
      </c>
      <c r="E63" s="98">
        <v>60.71</v>
      </c>
      <c r="F63" s="98">
        <v>60.71</v>
      </c>
      <c r="G63" s="20">
        <v>50</v>
      </c>
      <c r="H63" s="30" t="s">
        <v>603</v>
      </c>
      <c r="I63" s="98" t="s">
        <v>470</v>
      </c>
      <c r="J63" s="30" t="s">
        <v>413</v>
      </c>
      <c r="K63" s="30" t="s">
        <v>316</v>
      </c>
      <c r="L63" s="216" t="s">
        <v>89</v>
      </c>
      <c r="N63" s="141"/>
    </row>
    <row r="64" spans="1:14" x14ac:dyDescent="0.25">
      <c r="A64" s="231" t="s">
        <v>45</v>
      </c>
      <c r="B64" s="141" t="s">
        <v>46</v>
      </c>
      <c r="C64" s="101">
        <v>45.45454545454546</v>
      </c>
      <c r="D64" s="101">
        <v>79.166666666666657</v>
      </c>
      <c r="E64" s="101">
        <v>50</v>
      </c>
      <c r="F64" s="101">
        <v>29.17</v>
      </c>
      <c r="G64" s="19">
        <v>53.13</v>
      </c>
      <c r="H64" s="27" t="s">
        <v>574</v>
      </c>
      <c r="I64" s="101" t="s">
        <v>451</v>
      </c>
      <c r="J64" s="27" t="s">
        <v>385</v>
      </c>
      <c r="K64" s="27" t="s">
        <v>292</v>
      </c>
      <c r="L64" s="214" t="s">
        <v>135</v>
      </c>
    </row>
    <row r="65" spans="1:17" x14ac:dyDescent="0.25">
      <c r="A65" s="231"/>
      <c r="B65" s="141" t="s">
        <v>47</v>
      </c>
      <c r="C65" s="101">
        <v>71.05263157894737</v>
      </c>
      <c r="D65" s="101">
        <v>59.090909090909093</v>
      </c>
      <c r="E65" s="101">
        <v>54.76</v>
      </c>
      <c r="F65" s="101">
        <v>54.76</v>
      </c>
      <c r="G65" s="19">
        <v>60.87</v>
      </c>
      <c r="H65" s="27" t="s">
        <v>618</v>
      </c>
      <c r="I65" s="101" t="s">
        <v>493</v>
      </c>
      <c r="J65" s="27" t="s">
        <v>388</v>
      </c>
      <c r="K65" s="27" t="s">
        <v>300</v>
      </c>
      <c r="L65" s="214" t="s">
        <v>133</v>
      </c>
    </row>
    <row r="66" spans="1:17" x14ac:dyDescent="0.25">
      <c r="A66" s="231"/>
      <c r="B66" s="141" t="s">
        <v>48</v>
      </c>
      <c r="C66" s="101">
        <v>64.81481481481481</v>
      </c>
      <c r="D66" s="101">
        <v>71.621621621621628</v>
      </c>
      <c r="E66" s="101">
        <v>82.43</v>
      </c>
      <c r="F66" s="101">
        <v>82.14</v>
      </c>
      <c r="G66" s="19">
        <v>63.64</v>
      </c>
      <c r="H66" s="27" t="s">
        <v>610</v>
      </c>
      <c r="I66" s="101" t="s">
        <v>461</v>
      </c>
      <c r="J66" s="27" t="s">
        <v>348</v>
      </c>
      <c r="K66" s="27" t="s">
        <v>255</v>
      </c>
      <c r="L66" s="214" t="s">
        <v>70</v>
      </c>
    </row>
    <row r="67" spans="1:17" x14ac:dyDescent="0.25">
      <c r="A67" s="231"/>
      <c r="B67" s="141" t="s">
        <v>49</v>
      </c>
      <c r="C67" s="101">
        <v>77.272727272727266</v>
      </c>
      <c r="D67" s="101">
        <v>57.499999999999993</v>
      </c>
      <c r="E67" s="101">
        <v>65</v>
      </c>
      <c r="F67" s="101">
        <v>63.64</v>
      </c>
      <c r="G67" s="19">
        <v>68.75</v>
      </c>
      <c r="H67" s="27" t="s">
        <v>560</v>
      </c>
      <c r="I67" s="101" t="s">
        <v>434</v>
      </c>
      <c r="J67" s="27" t="s">
        <v>421</v>
      </c>
      <c r="K67" s="27" t="s">
        <v>266</v>
      </c>
      <c r="L67" s="214" t="s">
        <v>145</v>
      </c>
    </row>
    <row r="68" spans="1:17" x14ac:dyDescent="0.25">
      <c r="A68" s="231"/>
      <c r="B68" s="141" t="s">
        <v>119</v>
      </c>
      <c r="C68" s="101">
        <v>50</v>
      </c>
      <c r="D68" s="101">
        <v>21.428571428571427</v>
      </c>
      <c r="E68" s="101">
        <v>33.33</v>
      </c>
      <c r="F68" s="101">
        <v>44.44</v>
      </c>
      <c r="G68" s="19">
        <v>30</v>
      </c>
      <c r="H68" s="27" t="s">
        <v>606</v>
      </c>
      <c r="I68" s="101" t="s">
        <v>475</v>
      </c>
      <c r="J68" s="27" t="s">
        <v>393</v>
      </c>
      <c r="K68" s="27" t="s">
        <v>315</v>
      </c>
      <c r="L68" s="214" t="s">
        <v>132</v>
      </c>
    </row>
    <row r="69" spans="1:17" x14ac:dyDescent="0.25">
      <c r="A69" s="231"/>
      <c r="B69" s="141" t="s">
        <v>50</v>
      </c>
      <c r="C69" s="101">
        <v>60</v>
      </c>
      <c r="D69" s="101">
        <v>61.53846153846154</v>
      </c>
      <c r="E69" s="101">
        <v>65.22</v>
      </c>
      <c r="F69" s="101">
        <v>58.7</v>
      </c>
      <c r="G69" s="19">
        <v>61.11</v>
      </c>
      <c r="H69" s="27" t="s">
        <v>584</v>
      </c>
      <c r="I69" s="101" t="s">
        <v>509</v>
      </c>
      <c r="J69" s="27" t="s">
        <v>347</v>
      </c>
      <c r="K69" s="27" t="s">
        <v>328</v>
      </c>
      <c r="L69" s="214" t="s">
        <v>103</v>
      </c>
    </row>
    <row r="70" spans="1:17" x14ac:dyDescent="0.25">
      <c r="A70" s="231"/>
      <c r="B70" s="141" t="s">
        <v>194</v>
      </c>
      <c r="C70" s="101">
        <v>40</v>
      </c>
      <c r="D70" s="101">
        <v>68.75</v>
      </c>
      <c r="E70" s="101">
        <v>66.67</v>
      </c>
      <c r="F70" s="101">
        <v>42.86</v>
      </c>
      <c r="G70" s="19">
        <v>66.67</v>
      </c>
      <c r="H70" s="27" t="s">
        <v>608</v>
      </c>
      <c r="I70" s="101" t="s">
        <v>445</v>
      </c>
      <c r="J70" s="27" t="s">
        <v>379</v>
      </c>
      <c r="K70" s="27" t="s">
        <v>295</v>
      </c>
      <c r="L70" s="214" t="s">
        <v>59</v>
      </c>
    </row>
    <row r="71" spans="1:17" x14ac:dyDescent="0.25">
      <c r="A71" s="231"/>
      <c r="B71" s="141" t="s">
        <v>51</v>
      </c>
      <c r="C71" s="101">
        <v>68.518518518518505</v>
      </c>
      <c r="D71" s="101">
        <v>67.241379310344826</v>
      </c>
      <c r="E71" s="101">
        <v>75.64</v>
      </c>
      <c r="F71" s="101">
        <v>61.63</v>
      </c>
      <c r="G71" s="19">
        <v>65.12</v>
      </c>
      <c r="H71" s="27" t="s">
        <v>570</v>
      </c>
      <c r="I71" s="101" t="s">
        <v>433</v>
      </c>
      <c r="J71" s="27" t="s">
        <v>422</v>
      </c>
      <c r="K71" s="27" t="s">
        <v>329</v>
      </c>
      <c r="L71" s="214" t="s">
        <v>116</v>
      </c>
    </row>
    <row r="72" spans="1:17" x14ac:dyDescent="0.25">
      <c r="A72" s="231"/>
      <c r="B72" s="141" t="s">
        <v>52</v>
      </c>
      <c r="C72" s="101">
        <v>67.241379310344826</v>
      </c>
      <c r="D72" s="101">
        <v>80.555555555555557</v>
      </c>
      <c r="E72" s="101">
        <v>82.81</v>
      </c>
      <c r="F72" s="101">
        <v>77.78</v>
      </c>
      <c r="G72" s="19">
        <v>76.09</v>
      </c>
      <c r="H72" s="27" t="s">
        <v>604</v>
      </c>
      <c r="I72" s="101" t="s">
        <v>515</v>
      </c>
      <c r="J72" s="27" t="s">
        <v>367</v>
      </c>
      <c r="K72" s="27" t="s">
        <v>275</v>
      </c>
      <c r="L72" s="214" t="s">
        <v>99</v>
      </c>
      <c r="P72" s="141"/>
    </row>
    <row r="73" spans="1:17" ht="21.75" customHeight="1" x14ac:dyDescent="0.25">
      <c r="A73" s="231"/>
      <c r="B73" s="141" t="s">
        <v>540</v>
      </c>
      <c r="C73" s="101">
        <v>28.571428571428569</v>
      </c>
      <c r="D73" s="101">
        <v>63.636363636363633</v>
      </c>
      <c r="E73" s="101">
        <v>46.15</v>
      </c>
      <c r="F73" s="101">
        <v>60.71</v>
      </c>
      <c r="G73" s="19">
        <v>46.43</v>
      </c>
      <c r="H73" s="27" t="s">
        <v>611</v>
      </c>
      <c r="I73" s="101" t="s">
        <v>500</v>
      </c>
      <c r="J73" s="27" t="s">
        <v>410</v>
      </c>
      <c r="K73" s="27" t="s">
        <v>304</v>
      </c>
      <c r="L73" s="214" t="s">
        <v>120</v>
      </c>
    </row>
    <row r="74" spans="1:17" ht="15" customHeight="1" x14ac:dyDescent="0.25">
      <c r="A74" s="231" t="s">
        <v>53</v>
      </c>
      <c r="B74" s="141" t="s">
        <v>54</v>
      </c>
      <c r="C74" s="98">
        <v>71.875</v>
      </c>
      <c r="D74" s="98">
        <v>86.666666666666657</v>
      </c>
      <c r="E74" s="98">
        <v>65.63</v>
      </c>
      <c r="F74" s="98">
        <v>82.5</v>
      </c>
      <c r="G74" s="98">
        <v>77.5</v>
      </c>
      <c r="H74" s="30" t="s">
        <v>599</v>
      </c>
      <c r="I74" s="98" t="s">
        <v>442</v>
      </c>
      <c r="J74" s="98" t="s">
        <v>372</v>
      </c>
      <c r="K74" s="98" t="s">
        <v>256</v>
      </c>
      <c r="L74" s="98" t="s">
        <v>72</v>
      </c>
    </row>
    <row r="75" spans="1:17" ht="15" customHeight="1" x14ac:dyDescent="0.25">
      <c r="A75" s="231"/>
      <c r="B75" s="141" t="s">
        <v>508</v>
      </c>
      <c r="C75" s="98">
        <v>66.666666666666657</v>
      </c>
      <c r="D75" s="98">
        <v>65</v>
      </c>
      <c r="E75" s="98">
        <v>56.25</v>
      </c>
      <c r="F75" s="98">
        <v>69.569999999999993</v>
      </c>
      <c r="G75" s="98">
        <v>64.290000000000006</v>
      </c>
      <c r="H75" s="30" t="s">
        <v>583</v>
      </c>
      <c r="I75" s="98" t="s">
        <v>491</v>
      </c>
      <c r="J75" s="98" t="s">
        <v>399</v>
      </c>
      <c r="K75" s="98" t="s">
        <v>250</v>
      </c>
      <c r="L75" s="98" t="s">
        <v>71</v>
      </c>
      <c r="Q75" s="141"/>
    </row>
    <row r="76" spans="1:17" ht="15" customHeight="1" x14ac:dyDescent="0.25">
      <c r="A76" s="231"/>
      <c r="B76" s="141" t="s">
        <v>136</v>
      </c>
      <c r="C76" s="98">
        <v>68.181818181818173</v>
      </c>
      <c r="D76" s="98">
        <v>75</v>
      </c>
      <c r="E76" s="98">
        <v>65</v>
      </c>
      <c r="F76" s="98">
        <v>74</v>
      </c>
      <c r="G76" s="98">
        <v>71.88</v>
      </c>
      <c r="H76" s="30" t="s">
        <v>605</v>
      </c>
      <c r="I76" s="98" t="s">
        <v>439</v>
      </c>
      <c r="J76" s="98" t="s">
        <v>364</v>
      </c>
      <c r="K76" s="98" t="s">
        <v>262</v>
      </c>
      <c r="L76" s="98" t="s">
        <v>108</v>
      </c>
      <c r="O76" s="141"/>
    </row>
    <row r="77" spans="1:17" x14ac:dyDescent="0.25">
      <c r="A77" s="231"/>
      <c r="B77" s="141" t="s">
        <v>541</v>
      </c>
      <c r="C77" s="98">
        <v>55.555555555555557</v>
      </c>
      <c r="D77" s="98" t="s">
        <v>151</v>
      </c>
      <c r="E77" s="98">
        <v>61.11</v>
      </c>
      <c r="F77" s="98">
        <v>44.12</v>
      </c>
      <c r="G77" s="98">
        <v>58.7</v>
      </c>
      <c r="H77" s="30" t="s">
        <v>581</v>
      </c>
      <c r="I77" s="164" t="s">
        <v>151</v>
      </c>
      <c r="J77" s="164" t="s">
        <v>346</v>
      </c>
      <c r="K77" s="164" t="s">
        <v>270</v>
      </c>
      <c r="L77" s="164" t="s">
        <v>623</v>
      </c>
    </row>
    <row r="78" spans="1:17" x14ac:dyDescent="0.25">
      <c r="A78" s="231"/>
      <c r="B78" s="141" t="s">
        <v>542</v>
      </c>
      <c r="C78" s="98">
        <v>44.999999999999993</v>
      </c>
      <c r="D78" s="98">
        <v>61.111111111111114</v>
      </c>
      <c r="E78" s="98">
        <v>45.83</v>
      </c>
      <c r="F78" s="98">
        <v>53.57</v>
      </c>
      <c r="G78" s="98">
        <v>58.33</v>
      </c>
      <c r="H78" s="30" t="s">
        <v>579</v>
      </c>
      <c r="I78" s="98" t="s">
        <v>462</v>
      </c>
      <c r="J78" s="98" t="s">
        <v>417</v>
      </c>
      <c r="K78" s="98" t="s">
        <v>320</v>
      </c>
      <c r="L78" s="98" t="s">
        <v>106</v>
      </c>
    </row>
    <row r="79" spans="1:17" x14ac:dyDescent="0.25">
      <c r="A79" s="231"/>
      <c r="B79" s="141" t="s">
        <v>246</v>
      </c>
      <c r="C79" s="98">
        <v>58.333333333333336</v>
      </c>
      <c r="D79" s="98">
        <v>80</v>
      </c>
      <c r="E79" s="98">
        <v>42.86</v>
      </c>
      <c r="F79" s="98">
        <v>55</v>
      </c>
      <c r="G79" s="98">
        <v>57.89</v>
      </c>
      <c r="H79" s="30" t="s">
        <v>595</v>
      </c>
      <c r="I79" s="98" t="s">
        <v>455</v>
      </c>
      <c r="J79" s="98" t="s">
        <v>405</v>
      </c>
      <c r="K79" s="98" t="s">
        <v>296</v>
      </c>
      <c r="L79" s="98" t="s">
        <v>123</v>
      </c>
    </row>
    <row r="80" spans="1:17" x14ac:dyDescent="0.25">
      <c r="A80" s="231"/>
      <c r="B80" s="141" t="s">
        <v>543</v>
      </c>
      <c r="C80" s="98">
        <v>75</v>
      </c>
      <c r="D80" s="98" t="s">
        <v>151</v>
      </c>
      <c r="E80" s="98">
        <v>78.569999999999993</v>
      </c>
      <c r="F80" s="98">
        <v>72.22</v>
      </c>
      <c r="G80" s="98">
        <v>72.22</v>
      </c>
      <c r="H80" s="30" t="s">
        <v>571</v>
      </c>
      <c r="I80" s="164" t="s">
        <v>151</v>
      </c>
      <c r="J80" s="164" t="s">
        <v>366</v>
      </c>
      <c r="K80" s="164" t="s">
        <v>273</v>
      </c>
      <c r="L80" s="164" t="s">
        <v>130</v>
      </c>
    </row>
    <row r="81" spans="1:12" x14ac:dyDescent="0.25">
      <c r="A81" s="231"/>
      <c r="B81" s="141" t="s">
        <v>544</v>
      </c>
      <c r="C81" s="98">
        <v>30</v>
      </c>
      <c r="D81" s="98" t="s">
        <v>151</v>
      </c>
      <c r="E81" s="98">
        <v>55.56</v>
      </c>
      <c r="F81" s="98">
        <v>55.56</v>
      </c>
      <c r="G81" s="98">
        <v>60.53</v>
      </c>
      <c r="H81" s="30" t="s">
        <v>594</v>
      </c>
      <c r="I81" s="164" t="s">
        <v>151</v>
      </c>
      <c r="J81" s="164" t="s">
        <v>398</v>
      </c>
      <c r="K81" s="164" t="s">
        <v>253</v>
      </c>
      <c r="L81" s="164" t="s">
        <v>139</v>
      </c>
    </row>
    <row r="82" spans="1:12" x14ac:dyDescent="0.25">
      <c r="A82" s="231"/>
      <c r="B82" s="141" t="s">
        <v>55</v>
      </c>
      <c r="C82" s="98">
        <v>57.142857142857139</v>
      </c>
      <c r="D82" s="98">
        <v>76.92307692307692</v>
      </c>
      <c r="E82" s="98">
        <v>65.63</v>
      </c>
      <c r="F82" s="98">
        <v>67.39</v>
      </c>
      <c r="G82" s="98">
        <v>75</v>
      </c>
      <c r="H82" s="30" t="s">
        <v>587</v>
      </c>
      <c r="I82" s="98" t="s">
        <v>464</v>
      </c>
      <c r="J82" s="98" t="s">
        <v>374</v>
      </c>
      <c r="K82" s="98" t="s">
        <v>330</v>
      </c>
      <c r="L82" s="98" t="s">
        <v>61</v>
      </c>
    </row>
    <row r="83" spans="1:12" x14ac:dyDescent="0.25">
      <c r="A83" s="231"/>
      <c r="B83" s="141" t="s">
        <v>513</v>
      </c>
      <c r="C83" s="98">
        <v>85.714285714285708</v>
      </c>
      <c r="D83" s="98">
        <v>83.333333333333329</v>
      </c>
      <c r="E83" s="98">
        <v>54.55</v>
      </c>
      <c r="F83" s="98">
        <v>52.5</v>
      </c>
      <c r="G83" s="98">
        <v>64.709999999999994</v>
      </c>
      <c r="H83" s="150" t="s">
        <v>555</v>
      </c>
      <c r="I83" s="98" t="s">
        <v>457</v>
      </c>
      <c r="J83" s="98" t="s">
        <v>401</v>
      </c>
      <c r="K83" s="98" t="s">
        <v>261</v>
      </c>
      <c r="L83" s="98" t="s">
        <v>147</v>
      </c>
    </row>
    <row r="84" spans="1:12" x14ac:dyDescent="0.25">
      <c r="C84" s="141"/>
      <c r="D84" s="141"/>
    </row>
    <row r="85" spans="1:12" x14ac:dyDescent="0.25">
      <c r="A85" s="132" t="s">
        <v>193</v>
      </c>
      <c r="C85" s="141"/>
      <c r="D85" s="141"/>
    </row>
    <row r="86" spans="1:12" x14ac:dyDescent="0.25">
      <c r="A86" s="132" t="s">
        <v>153</v>
      </c>
      <c r="C86" s="141"/>
      <c r="D86" s="141"/>
    </row>
    <row r="87" spans="1:12" x14ac:dyDescent="0.25">
      <c r="C87" s="141"/>
      <c r="D87" s="141"/>
    </row>
    <row r="88" spans="1:12" x14ac:dyDescent="0.25">
      <c r="C88" s="141"/>
      <c r="D88" s="141"/>
    </row>
    <row r="89" spans="1:12" x14ac:dyDescent="0.25">
      <c r="C89" s="141"/>
      <c r="D89" s="141"/>
    </row>
    <row r="90" spans="1:12" x14ac:dyDescent="0.25">
      <c r="C90" s="141"/>
      <c r="D90" s="141"/>
    </row>
    <row r="91" spans="1:12" x14ac:dyDescent="0.25">
      <c r="C91" s="141"/>
      <c r="D91" s="141"/>
    </row>
    <row r="92" spans="1:12" x14ac:dyDescent="0.25">
      <c r="C92" s="141"/>
      <c r="D92" s="141"/>
    </row>
    <row r="93" spans="1:12" x14ac:dyDescent="0.25">
      <c r="C93" s="141"/>
      <c r="D93" s="141"/>
    </row>
    <row r="94" spans="1:12" x14ac:dyDescent="0.25">
      <c r="C94" s="141"/>
      <c r="D94" s="141"/>
    </row>
    <row r="95" spans="1:12" x14ac:dyDescent="0.25">
      <c r="C95" s="141"/>
      <c r="D95" s="141"/>
    </row>
    <row r="96" spans="1:12" x14ac:dyDescent="0.25">
      <c r="C96" s="141"/>
      <c r="D96" s="141"/>
    </row>
    <row r="97" spans="3:4" x14ac:dyDescent="0.25">
      <c r="C97" s="141"/>
      <c r="D97" s="141"/>
    </row>
    <row r="98" spans="3:4" x14ac:dyDescent="0.25">
      <c r="C98" s="141"/>
      <c r="D98" s="141"/>
    </row>
    <row r="99" spans="3:4" x14ac:dyDescent="0.25">
      <c r="C99" s="141"/>
      <c r="D99" s="141"/>
    </row>
    <row r="100" spans="3:4" x14ac:dyDescent="0.25">
      <c r="C100" s="141"/>
      <c r="D100" s="141"/>
    </row>
    <row r="101" spans="3:4" x14ac:dyDescent="0.25">
      <c r="C101" s="141"/>
      <c r="D101" s="141"/>
    </row>
    <row r="102" spans="3:4" x14ac:dyDescent="0.25">
      <c r="C102" s="141"/>
      <c r="D102" s="141"/>
    </row>
    <row r="103" spans="3:4" x14ac:dyDescent="0.25">
      <c r="C103" s="141"/>
      <c r="D103" s="141"/>
    </row>
    <row r="104" spans="3:4" x14ac:dyDescent="0.25">
      <c r="C104" s="141"/>
      <c r="D104" s="141"/>
    </row>
    <row r="105" spans="3:4" x14ac:dyDescent="0.25">
      <c r="C105" s="141"/>
      <c r="D105" s="141"/>
    </row>
  </sheetData>
  <mergeCells count="11">
    <mergeCell ref="A39:A41"/>
    <mergeCell ref="A42:A54"/>
    <mergeCell ref="A55:A63"/>
    <mergeCell ref="A64:A73"/>
    <mergeCell ref="A74:A83"/>
    <mergeCell ref="A32:A38"/>
    <mergeCell ref="D3:L3"/>
    <mergeCell ref="C5:G5"/>
    <mergeCell ref="H5:L5"/>
    <mergeCell ref="A7:A18"/>
    <mergeCell ref="A19:A31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87"/>
  <sheetViews>
    <sheetView topLeftCell="A28" zoomScale="85" zoomScaleNormal="85" workbookViewId="0">
      <selection activeCell="N77" sqref="N77"/>
    </sheetView>
  </sheetViews>
  <sheetFormatPr defaultColWidth="8.85546875" defaultRowHeight="15" x14ac:dyDescent="0.25"/>
  <cols>
    <col min="1" max="1" width="16.42578125" customWidth="1"/>
    <col min="2" max="2" width="15.7109375" customWidth="1"/>
    <col min="3" max="3" width="14.28515625" customWidth="1"/>
  </cols>
  <sheetData>
    <row r="1" spans="1:7" ht="15.75" x14ac:dyDescent="0.25">
      <c r="A1" s="80" t="s">
        <v>210</v>
      </c>
      <c r="G1" s="42" t="s">
        <v>162</v>
      </c>
    </row>
    <row r="3" spans="1:7" x14ac:dyDescent="0.25">
      <c r="A3" s="40" t="s">
        <v>154</v>
      </c>
      <c r="B3" s="40" t="s">
        <v>160</v>
      </c>
      <c r="C3" s="40" t="s">
        <v>628</v>
      </c>
      <c r="D3" s="40" t="s">
        <v>243</v>
      </c>
    </row>
    <row r="4" spans="1:7" x14ac:dyDescent="0.25">
      <c r="A4" s="132" t="s">
        <v>540</v>
      </c>
      <c r="B4" s="144">
        <v>0.2857142857142857</v>
      </c>
      <c r="C4" s="144">
        <v>0</v>
      </c>
      <c r="D4" s="113">
        <v>28.571428571428569</v>
      </c>
    </row>
    <row r="5" spans="1:7" x14ac:dyDescent="0.25">
      <c r="A5" s="132" t="s">
        <v>532</v>
      </c>
      <c r="B5" s="144">
        <v>0</v>
      </c>
      <c r="C5" s="144">
        <v>0.3</v>
      </c>
      <c r="D5" s="113">
        <v>30</v>
      </c>
    </row>
    <row r="6" spans="1:7" x14ac:dyDescent="0.25">
      <c r="A6" s="132" t="s">
        <v>544</v>
      </c>
      <c r="B6" s="144">
        <v>0</v>
      </c>
      <c r="C6" s="144">
        <v>0.3</v>
      </c>
      <c r="D6" s="113">
        <v>30</v>
      </c>
      <c r="E6" s="137"/>
    </row>
    <row r="7" spans="1:7" x14ac:dyDescent="0.25">
      <c r="A7" s="132" t="s">
        <v>530</v>
      </c>
      <c r="B7" s="144">
        <v>0.19047619047619047</v>
      </c>
      <c r="C7" s="144">
        <v>0.11904761904761904</v>
      </c>
      <c r="D7" s="113">
        <v>30.952380952380953</v>
      </c>
    </row>
    <row r="8" spans="1:7" x14ac:dyDescent="0.25">
      <c r="A8" s="132" t="s">
        <v>488</v>
      </c>
      <c r="B8" s="144">
        <v>0.14285714285714285</v>
      </c>
      <c r="C8" s="144">
        <v>0.21428571428571427</v>
      </c>
      <c r="D8" s="113">
        <v>35.714285714285708</v>
      </c>
    </row>
    <row r="9" spans="1:7" x14ac:dyDescent="0.25">
      <c r="A9" s="132" t="s">
        <v>516</v>
      </c>
      <c r="B9" s="144">
        <v>0.125</v>
      </c>
      <c r="C9" s="144">
        <v>0.25</v>
      </c>
      <c r="D9" s="113">
        <v>37.5</v>
      </c>
    </row>
    <row r="10" spans="1:7" x14ac:dyDescent="0.25">
      <c r="A10" s="132" t="s">
        <v>539</v>
      </c>
      <c r="B10" s="144">
        <v>0.125</v>
      </c>
      <c r="C10" s="144">
        <v>0.25</v>
      </c>
      <c r="D10" s="113">
        <v>37.5</v>
      </c>
    </row>
    <row r="11" spans="1:7" x14ac:dyDescent="0.25">
      <c r="A11" s="132" t="s">
        <v>474</v>
      </c>
      <c r="B11" s="144">
        <v>0.25</v>
      </c>
      <c r="C11" s="144">
        <v>0.125</v>
      </c>
      <c r="D11" s="113">
        <v>37.5</v>
      </c>
    </row>
    <row r="12" spans="1:7" x14ac:dyDescent="0.25">
      <c r="A12" s="132" t="s">
        <v>341</v>
      </c>
      <c r="B12" s="144">
        <v>0.125</v>
      </c>
      <c r="C12" s="144">
        <v>0.25</v>
      </c>
      <c r="D12" s="113">
        <v>37.5</v>
      </c>
    </row>
    <row r="13" spans="1:7" x14ac:dyDescent="0.25">
      <c r="A13" s="132" t="s">
        <v>194</v>
      </c>
      <c r="B13" s="144">
        <v>0.2</v>
      </c>
      <c r="C13" s="144">
        <v>0.2</v>
      </c>
      <c r="D13" s="113">
        <v>40</v>
      </c>
    </row>
    <row r="14" spans="1:7" x14ac:dyDescent="0.25">
      <c r="A14" s="132" t="s">
        <v>534</v>
      </c>
      <c r="B14" s="144">
        <v>0.4</v>
      </c>
      <c r="C14" s="144">
        <v>0</v>
      </c>
      <c r="D14" s="113">
        <v>40</v>
      </c>
    </row>
    <row r="15" spans="1:7" x14ac:dyDescent="0.25">
      <c r="A15" s="132" t="s">
        <v>480</v>
      </c>
      <c r="B15" s="144">
        <v>0.25</v>
      </c>
      <c r="C15" s="144">
        <v>0.16666666666666666</v>
      </c>
      <c r="D15" s="113">
        <v>41.666666666666664</v>
      </c>
    </row>
    <row r="16" spans="1:7" x14ac:dyDescent="0.25">
      <c r="A16" s="132" t="s">
        <v>244</v>
      </c>
      <c r="B16" s="144">
        <v>0.1</v>
      </c>
      <c r="C16" s="144">
        <v>0.35</v>
      </c>
      <c r="D16" s="113">
        <v>44.999999999999993</v>
      </c>
    </row>
    <row r="17" spans="1:4" x14ac:dyDescent="0.25">
      <c r="A17" s="132" t="s">
        <v>542</v>
      </c>
      <c r="B17" s="144">
        <v>0.1</v>
      </c>
      <c r="C17" s="144">
        <v>0.35</v>
      </c>
      <c r="D17" s="113">
        <v>44.999999999999993</v>
      </c>
    </row>
    <row r="18" spans="1:4" x14ac:dyDescent="0.25">
      <c r="A18" s="132" t="s">
        <v>46</v>
      </c>
      <c r="B18" s="144">
        <v>0.36363636363636365</v>
      </c>
      <c r="C18" s="144">
        <v>9.0909090909090912E-2</v>
      </c>
      <c r="D18" s="113">
        <v>45.45454545454546</v>
      </c>
    </row>
    <row r="19" spans="1:4" x14ac:dyDescent="0.25">
      <c r="A19" s="132" t="s">
        <v>37</v>
      </c>
      <c r="B19" s="144">
        <v>0.2857142857142857</v>
      </c>
      <c r="C19" s="144">
        <v>0.17857142857142858</v>
      </c>
      <c r="D19" s="113">
        <v>46.428571428571431</v>
      </c>
    </row>
    <row r="20" spans="1:4" x14ac:dyDescent="0.25">
      <c r="A20" s="132" t="s">
        <v>531</v>
      </c>
      <c r="B20" s="144">
        <v>0.23076923076923078</v>
      </c>
      <c r="C20" s="144">
        <v>0.26923076923076922</v>
      </c>
      <c r="D20" s="113">
        <v>50</v>
      </c>
    </row>
    <row r="21" spans="1:4" x14ac:dyDescent="0.25">
      <c r="A21" s="132" t="s">
        <v>119</v>
      </c>
      <c r="B21" s="144">
        <v>0.2</v>
      </c>
      <c r="C21" s="144">
        <v>0.3</v>
      </c>
      <c r="D21" s="113">
        <v>50</v>
      </c>
    </row>
    <row r="22" spans="1:4" x14ac:dyDescent="0.25">
      <c r="A22" s="132" t="s">
        <v>485</v>
      </c>
      <c r="B22" s="144">
        <v>0.36363636363636365</v>
      </c>
      <c r="C22" s="144">
        <v>0.13636363636363635</v>
      </c>
      <c r="D22" s="113">
        <v>50</v>
      </c>
    </row>
    <row r="23" spans="1:4" x14ac:dyDescent="0.25">
      <c r="A23" s="132" t="s">
        <v>468</v>
      </c>
      <c r="B23" s="144">
        <v>0.16666666666666666</v>
      </c>
      <c r="C23" s="144">
        <v>0.33333333333333331</v>
      </c>
      <c r="D23" s="113">
        <v>50</v>
      </c>
    </row>
    <row r="24" spans="1:4" x14ac:dyDescent="0.25">
      <c r="A24" s="132" t="s">
        <v>41</v>
      </c>
      <c r="B24" s="144">
        <v>0.4</v>
      </c>
      <c r="C24" s="144">
        <v>0.13333333333333333</v>
      </c>
      <c r="D24" s="113">
        <v>53.333333333333336</v>
      </c>
    </row>
    <row r="25" spans="1:4" x14ac:dyDescent="0.25">
      <c r="A25" s="132" t="s">
        <v>441</v>
      </c>
      <c r="B25" s="144">
        <v>0.2</v>
      </c>
      <c r="C25" s="144">
        <v>0.35</v>
      </c>
      <c r="D25" s="113">
        <v>55.000000000000007</v>
      </c>
    </row>
    <row r="26" spans="1:4" x14ac:dyDescent="0.25">
      <c r="A26" s="132" t="s">
        <v>541</v>
      </c>
      <c r="B26" s="144">
        <v>0.44444444444444442</v>
      </c>
      <c r="C26" s="144">
        <v>0.1111111111111111</v>
      </c>
      <c r="D26" s="113">
        <v>55.555555555555557</v>
      </c>
    </row>
    <row r="27" spans="1:4" x14ac:dyDescent="0.25">
      <c r="A27" s="132" t="s">
        <v>517</v>
      </c>
      <c r="B27" s="144">
        <v>0.44444444444444442</v>
      </c>
      <c r="C27" s="144">
        <v>0.1111111111111111</v>
      </c>
      <c r="D27" s="113">
        <v>55.555555555555557</v>
      </c>
    </row>
    <row r="28" spans="1:4" x14ac:dyDescent="0.25">
      <c r="A28" s="132" t="s">
        <v>43</v>
      </c>
      <c r="B28" s="144">
        <v>0.44444444444444442</v>
      </c>
      <c r="C28" s="144">
        <v>0.1111111111111111</v>
      </c>
      <c r="D28" s="113">
        <v>55.555555555555557</v>
      </c>
    </row>
    <row r="29" spans="1:4" x14ac:dyDescent="0.25">
      <c r="A29" s="132" t="s">
        <v>440</v>
      </c>
      <c r="B29" s="144">
        <v>0.375</v>
      </c>
      <c r="C29" s="144">
        <v>0.1875</v>
      </c>
      <c r="D29" s="113">
        <v>56.25</v>
      </c>
    </row>
    <row r="30" spans="1:4" x14ac:dyDescent="0.25">
      <c r="A30" s="132" t="s">
        <v>344</v>
      </c>
      <c r="B30" s="144">
        <v>0.375</v>
      </c>
      <c r="C30" s="144">
        <v>0.1875</v>
      </c>
      <c r="D30" s="113">
        <v>56.25</v>
      </c>
    </row>
    <row r="31" spans="1:4" x14ac:dyDescent="0.25">
      <c r="A31" s="132" t="s">
        <v>55</v>
      </c>
      <c r="B31" s="144">
        <v>0.2857142857142857</v>
      </c>
      <c r="C31" s="144">
        <v>0.2857142857142857</v>
      </c>
      <c r="D31" s="113">
        <v>57.142857142857139</v>
      </c>
    </row>
    <row r="32" spans="1:4" x14ac:dyDescent="0.25">
      <c r="A32" s="132" t="s">
        <v>31</v>
      </c>
      <c r="B32" s="144">
        <v>0.38461538461538464</v>
      </c>
      <c r="C32" s="144">
        <v>0.19230769230769232</v>
      </c>
      <c r="D32" s="113">
        <v>57.692307692307701</v>
      </c>
    </row>
    <row r="33" spans="1:4" x14ac:dyDescent="0.25">
      <c r="A33" s="132" t="s">
        <v>535</v>
      </c>
      <c r="B33" s="144">
        <v>0.16666666666666666</v>
      </c>
      <c r="C33" s="144">
        <v>0.41666666666666669</v>
      </c>
      <c r="D33" s="113">
        <v>58.333333333333336</v>
      </c>
    </row>
    <row r="34" spans="1:4" x14ac:dyDescent="0.25">
      <c r="A34" s="132" t="s">
        <v>246</v>
      </c>
      <c r="B34" s="144">
        <v>0.16666666666666666</v>
      </c>
      <c r="C34" s="144">
        <v>0.41666666666666669</v>
      </c>
      <c r="D34" s="113">
        <v>58.333333333333336</v>
      </c>
    </row>
    <row r="35" spans="1:4" x14ac:dyDescent="0.25">
      <c r="A35" s="132" t="s">
        <v>343</v>
      </c>
      <c r="B35" s="144">
        <v>0.5</v>
      </c>
      <c r="C35" s="144">
        <v>8.3333333333333329E-2</v>
      </c>
      <c r="D35" s="113">
        <v>58.333333333333336</v>
      </c>
    </row>
    <row r="36" spans="1:4" x14ac:dyDescent="0.25">
      <c r="A36" s="132" t="s">
        <v>482</v>
      </c>
      <c r="B36" s="144">
        <v>0.47058823529411764</v>
      </c>
      <c r="C36" s="144">
        <v>0.11764705882352941</v>
      </c>
      <c r="D36" s="113">
        <v>58.82352941176471</v>
      </c>
    </row>
    <row r="37" spans="1:4" x14ac:dyDescent="0.25">
      <c r="A37" s="132" t="s">
        <v>478</v>
      </c>
      <c r="B37" s="144">
        <v>0.5625</v>
      </c>
      <c r="C37" s="144">
        <v>3.125E-2</v>
      </c>
      <c r="D37" s="113">
        <v>59.375</v>
      </c>
    </row>
    <row r="38" spans="1:4" x14ac:dyDescent="0.25">
      <c r="A38" s="132" t="s">
        <v>50</v>
      </c>
      <c r="B38" s="144">
        <v>0.46666666666666667</v>
      </c>
      <c r="C38" s="144">
        <v>0.13333333333333333</v>
      </c>
      <c r="D38" s="113">
        <v>60</v>
      </c>
    </row>
    <row r="39" spans="1:4" x14ac:dyDescent="0.25">
      <c r="A39" s="132" t="s">
        <v>466</v>
      </c>
      <c r="B39" s="144">
        <v>0.4</v>
      </c>
      <c r="C39" s="144">
        <v>0.2</v>
      </c>
      <c r="D39" s="113">
        <v>60.000000000000007</v>
      </c>
    </row>
    <row r="40" spans="1:4" x14ac:dyDescent="0.25">
      <c r="A40" s="132" t="s">
        <v>538</v>
      </c>
      <c r="B40" s="144">
        <v>0.2</v>
      </c>
      <c r="C40" s="144">
        <v>0.4</v>
      </c>
      <c r="D40" s="113">
        <v>60.000000000000007</v>
      </c>
    </row>
    <row r="41" spans="1:4" x14ac:dyDescent="0.25">
      <c r="A41" s="132" t="s">
        <v>529</v>
      </c>
      <c r="B41" s="144">
        <v>0.4</v>
      </c>
      <c r="C41" s="144">
        <v>0.2</v>
      </c>
      <c r="D41" s="113">
        <v>60.000000000000007</v>
      </c>
    </row>
    <row r="42" spans="1:4" x14ac:dyDescent="0.25">
      <c r="A42" s="132" t="s">
        <v>627</v>
      </c>
      <c r="B42" s="144">
        <v>0.55555555555555558</v>
      </c>
      <c r="C42" s="144">
        <v>5.5555555555555552E-2</v>
      </c>
      <c r="D42" s="113">
        <v>61.111111111111114</v>
      </c>
    </row>
    <row r="43" spans="1:4" x14ac:dyDescent="0.25">
      <c r="A43" s="132" t="s">
        <v>44</v>
      </c>
      <c r="B43" s="144">
        <v>0.53846153846153844</v>
      </c>
      <c r="C43" s="144">
        <v>7.6923076923076927E-2</v>
      </c>
      <c r="D43" s="113">
        <v>61.53846153846154</v>
      </c>
    </row>
    <row r="44" spans="1:4" x14ac:dyDescent="0.25">
      <c r="A44" s="132" t="s">
        <v>29</v>
      </c>
      <c r="B44" s="144">
        <v>0.4</v>
      </c>
      <c r="C44" s="144">
        <v>0.23333333333333334</v>
      </c>
      <c r="D44" s="113">
        <v>63.333333333333329</v>
      </c>
    </row>
    <row r="45" spans="1:4" x14ac:dyDescent="0.25">
      <c r="A45" s="132" t="s">
        <v>18</v>
      </c>
      <c r="B45" s="144">
        <v>0.53846153846153844</v>
      </c>
      <c r="C45" s="144">
        <v>9.6153846153846159E-2</v>
      </c>
      <c r="D45" s="113">
        <v>63.46153846153846</v>
      </c>
    </row>
    <row r="46" spans="1:4" x14ac:dyDescent="0.25">
      <c r="A46" s="132" t="s">
        <v>537</v>
      </c>
      <c r="B46" s="144">
        <v>0.42857142857142855</v>
      </c>
      <c r="C46" s="144">
        <v>0.21428571428571427</v>
      </c>
      <c r="D46" s="113">
        <v>64.285714285714278</v>
      </c>
    </row>
    <row r="47" spans="1:4" x14ac:dyDescent="0.25">
      <c r="A47" s="132" t="s">
        <v>48</v>
      </c>
      <c r="B47" s="144">
        <v>0.44444444444444442</v>
      </c>
      <c r="C47" s="144">
        <v>0.20370370370370369</v>
      </c>
      <c r="D47" s="113">
        <v>64.81481481481481</v>
      </c>
    </row>
    <row r="48" spans="1:4" x14ac:dyDescent="0.25">
      <c r="A48" s="132" t="s">
        <v>14</v>
      </c>
      <c r="B48" s="144">
        <v>0.5</v>
      </c>
      <c r="C48" s="144">
        <v>0.15625</v>
      </c>
      <c r="D48" s="113">
        <v>65.625</v>
      </c>
    </row>
    <row r="49" spans="1:4" x14ac:dyDescent="0.25">
      <c r="A49" s="132" t="s">
        <v>490</v>
      </c>
      <c r="B49" s="144">
        <v>0.5</v>
      </c>
      <c r="C49" s="144">
        <v>0.15909090909090909</v>
      </c>
      <c r="D49" s="113">
        <v>65.909090909090907</v>
      </c>
    </row>
    <row r="50" spans="1:4" x14ac:dyDescent="0.25">
      <c r="A50" s="132" t="s">
        <v>508</v>
      </c>
      <c r="B50" s="144">
        <v>0.5</v>
      </c>
      <c r="C50" s="144">
        <v>0.16666666666666666</v>
      </c>
      <c r="D50" s="113">
        <v>66.666666666666657</v>
      </c>
    </row>
    <row r="51" spans="1:4" x14ac:dyDescent="0.25">
      <c r="A51" s="132" t="s">
        <v>52</v>
      </c>
      <c r="B51" s="144">
        <v>0.51724137931034486</v>
      </c>
      <c r="C51" s="144">
        <v>0.15517241379310345</v>
      </c>
      <c r="D51" s="113">
        <v>67.241379310344826</v>
      </c>
    </row>
    <row r="52" spans="1:4" x14ac:dyDescent="0.25">
      <c r="A52" s="132" t="s">
        <v>19</v>
      </c>
      <c r="B52" s="144">
        <v>0.56000000000000005</v>
      </c>
      <c r="C52" s="144">
        <v>0.12</v>
      </c>
      <c r="D52" s="113">
        <v>68</v>
      </c>
    </row>
    <row r="53" spans="1:4" x14ac:dyDescent="0.25">
      <c r="A53" s="132" t="s">
        <v>136</v>
      </c>
      <c r="B53" s="144">
        <v>0.54545454545454541</v>
      </c>
      <c r="C53" s="144">
        <v>0.13636363636363635</v>
      </c>
      <c r="D53" s="113">
        <v>68.181818181818173</v>
      </c>
    </row>
    <row r="54" spans="1:4" x14ac:dyDescent="0.25">
      <c r="A54" s="132" t="s">
        <v>51</v>
      </c>
      <c r="B54" s="144">
        <v>0.51851851851851849</v>
      </c>
      <c r="C54" s="144">
        <v>0.16666666666666666</v>
      </c>
      <c r="D54" s="113">
        <v>68.518518518518505</v>
      </c>
    </row>
    <row r="55" spans="1:4" x14ac:dyDescent="0.25">
      <c r="A55" s="132" t="s">
        <v>533</v>
      </c>
      <c r="B55" s="144">
        <v>0.5</v>
      </c>
      <c r="C55" s="144">
        <v>0.1875</v>
      </c>
      <c r="D55" s="113">
        <v>68.75</v>
      </c>
    </row>
    <row r="56" spans="1:4" x14ac:dyDescent="0.25">
      <c r="A56" s="132" t="s">
        <v>536</v>
      </c>
      <c r="B56" s="144">
        <v>0.4</v>
      </c>
      <c r="C56" s="144">
        <v>0.3</v>
      </c>
      <c r="D56" s="113">
        <v>70</v>
      </c>
    </row>
    <row r="57" spans="1:4" x14ac:dyDescent="0.25">
      <c r="A57" s="132" t="s">
        <v>47</v>
      </c>
      <c r="B57" s="144">
        <v>0.42105263157894735</v>
      </c>
      <c r="C57" s="144">
        <v>0.28947368421052633</v>
      </c>
      <c r="D57" s="113">
        <v>71.05263157894737</v>
      </c>
    </row>
    <row r="58" spans="1:4" x14ac:dyDescent="0.25">
      <c r="A58" s="132" t="s">
        <v>54</v>
      </c>
      <c r="B58" s="144">
        <v>0.5</v>
      </c>
      <c r="C58" s="144">
        <v>0.21875</v>
      </c>
      <c r="D58" s="113">
        <v>71.875</v>
      </c>
    </row>
    <row r="59" spans="1:4" x14ac:dyDescent="0.25">
      <c r="A59" s="132" t="s">
        <v>16</v>
      </c>
      <c r="B59" s="144">
        <v>0.55172413793103448</v>
      </c>
      <c r="C59" s="144">
        <v>0.17241379310344829</v>
      </c>
      <c r="D59" s="113">
        <v>72.41379310344827</v>
      </c>
    </row>
    <row r="60" spans="1:4" x14ac:dyDescent="0.25">
      <c r="A60" s="132" t="s">
        <v>33</v>
      </c>
      <c r="B60" s="144">
        <v>0.56756756756756754</v>
      </c>
      <c r="C60" s="144">
        <v>0.16216216216216217</v>
      </c>
      <c r="D60" s="113">
        <v>72.972972972972968</v>
      </c>
    </row>
    <row r="61" spans="1:4" x14ac:dyDescent="0.25">
      <c r="A61" s="132" t="s">
        <v>20</v>
      </c>
      <c r="B61" s="144">
        <v>0.52830188679245282</v>
      </c>
      <c r="C61" s="144">
        <v>0.20754716981132076</v>
      </c>
      <c r="D61" s="113">
        <v>73.584905660377359</v>
      </c>
    </row>
    <row r="62" spans="1:4" x14ac:dyDescent="0.25">
      <c r="A62" s="132" t="s">
        <v>245</v>
      </c>
      <c r="B62" s="144">
        <v>0.5</v>
      </c>
      <c r="C62" s="144">
        <v>0.25</v>
      </c>
      <c r="D62" s="113">
        <v>75</v>
      </c>
    </row>
    <row r="63" spans="1:4" x14ac:dyDescent="0.25">
      <c r="A63" s="132" t="s">
        <v>28</v>
      </c>
      <c r="B63" s="144">
        <v>0.5714285714285714</v>
      </c>
      <c r="C63" s="144">
        <v>0.17857142857142858</v>
      </c>
      <c r="D63" s="113">
        <v>75</v>
      </c>
    </row>
    <row r="64" spans="1:4" x14ac:dyDescent="0.25">
      <c r="A64" s="132" t="s">
        <v>467</v>
      </c>
      <c r="B64" s="144">
        <v>0.5</v>
      </c>
      <c r="C64" s="144">
        <v>0.25</v>
      </c>
      <c r="D64" s="113">
        <v>75</v>
      </c>
    </row>
    <row r="65" spans="1:4" x14ac:dyDescent="0.25">
      <c r="A65" s="132" t="s">
        <v>543</v>
      </c>
      <c r="B65" s="144">
        <v>0.66666666666666663</v>
      </c>
      <c r="C65" s="144">
        <v>8.3333333333333329E-2</v>
      </c>
      <c r="D65" s="113">
        <v>75</v>
      </c>
    </row>
    <row r="66" spans="1:4" x14ac:dyDescent="0.25">
      <c r="A66" s="132" t="s">
        <v>35</v>
      </c>
      <c r="B66" s="144">
        <v>0.55555555555555558</v>
      </c>
      <c r="C66" s="144">
        <v>0.20370370370370369</v>
      </c>
      <c r="D66" s="113">
        <v>75.925925925925924</v>
      </c>
    </row>
    <row r="67" spans="1:4" x14ac:dyDescent="0.25">
      <c r="A67" s="132" t="s">
        <v>34</v>
      </c>
      <c r="B67" s="144">
        <v>0.52941176470588236</v>
      </c>
      <c r="C67" s="144">
        <v>0.23529411764705882</v>
      </c>
      <c r="D67" s="113">
        <v>76.470588235294116</v>
      </c>
    </row>
    <row r="68" spans="1:4" x14ac:dyDescent="0.25">
      <c r="A68" s="132" t="s">
        <v>49</v>
      </c>
      <c r="B68" s="144">
        <v>0.72727272727272729</v>
      </c>
      <c r="C68" s="144">
        <v>4.5454545454545456E-2</v>
      </c>
      <c r="D68" s="113">
        <v>77.272727272727266</v>
      </c>
    </row>
    <row r="69" spans="1:4" x14ac:dyDescent="0.25">
      <c r="A69" s="132" t="s">
        <v>23</v>
      </c>
      <c r="B69" s="144">
        <v>0.65789473684210531</v>
      </c>
      <c r="C69" s="144">
        <v>0.11842105263157894</v>
      </c>
      <c r="D69" s="113">
        <v>77.631578947368425</v>
      </c>
    </row>
    <row r="70" spans="1:4" x14ac:dyDescent="0.25">
      <c r="A70" s="132" t="s">
        <v>626</v>
      </c>
      <c r="B70" s="144">
        <v>0.6</v>
      </c>
      <c r="C70" s="144">
        <v>0.18</v>
      </c>
      <c r="D70" s="113">
        <v>78</v>
      </c>
    </row>
    <row r="71" spans="1:4" s="108" customFormat="1" x14ac:dyDescent="0.25">
      <c r="A71" s="132" t="s">
        <v>15</v>
      </c>
      <c r="B71" s="144">
        <v>0.64406779661016944</v>
      </c>
      <c r="C71" s="144">
        <v>0.15254237288135594</v>
      </c>
      <c r="D71" s="113">
        <v>79.66101694915254</v>
      </c>
    </row>
    <row r="72" spans="1:4" s="108" customFormat="1" x14ac:dyDescent="0.25">
      <c r="A72" s="132" t="s">
        <v>27</v>
      </c>
      <c r="B72" s="144">
        <v>0.66666666666666663</v>
      </c>
      <c r="C72" s="144">
        <v>0.13333333333333333</v>
      </c>
      <c r="D72" s="113">
        <v>80</v>
      </c>
    </row>
    <row r="73" spans="1:4" s="108" customFormat="1" x14ac:dyDescent="0.25">
      <c r="A73" s="132" t="s">
        <v>36</v>
      </c>
      <c r="B73" s="144">
        <v>0.6428571428571429</v>
      </c>
      <c r="C73" s="144">
        <v>0.17857142857142858</v>
      </c>
      <c r="D73" s="113">
        <v>82.142857142857153</v>
      </c>
    </row>
    <row r="74" spans="1:4" s="108" customFormat="1" x14ac:dyDescent="0.25">
      <c r="A74" s="132" t="s">
        <v>21</v>
      </c>
      <c r="B74" s="144">
        <v>0.70454545454545459</v>
      </c>
      <c r="C74" s="144">
        <v>0.125</v>
      </c>
      <c r="D74" s="113">
        <v>82.954545454545453</v>
      </c>
    </row>
    <row r="75" spans="1:4" s="108" customFormat="1" x14ac:dyDescent="0.25">
      <c r="A75" s="132" t="s">
        <v>38</v>
      </c>
      <c r="B75" s="144">
        <v>0.75757575757575757</v>
      </c>
      <c r="C75" s="144">
        <v>9.0909090909090912E-2</v>
      </c>
      <c r="D75" s="113">
        <v>84.848484848484844</v>
      </c>
    </row>
    <row r="76" spans="1:4" s="108" customFormat="1" x14ac:dyDescent="0.25">
      <c r="A76" s="132" t="s">
        <v>25</v>
      </c>
      <c r="B76" s="144">
        <v>0.73333333333333328</v>
      </c>
      <c r="C76" s="144">
        <v>0.11666666666666667</v>
      </c>
      <c r="D76" s="113">
        <v>85</v>
      </c>
    </row>
    <row r="77" spans="1:4" s="108" customFormat="1" x14ac:dyDescent="0.25">
      <c r="A77" s="132" t="s">
        <v>22</v>
      </c>
      <c r="B77" s="144">
        <v>0.77419354838709675</v>
      </c>
      <c r="C77" s="144">
        <v>8.0645161290322578E-2</v>
      </c>
      <c r="D77" s="113">
        <v>85.483870967741936</v>
      </c>
    </row>
    <row r="78" spans="1:4" s="108" customFormat="1" x14ac:dyDescent="0.25">
      <c r="A78" s="132" t="s">
        <v>513</v>
      </c>
      <c r="B78" s="144">
        <v>0.8571428571428571</v>
      </c>
      <c r="C78" s="144">
        <v>0</v>
      </c>
      <c r="D78" s="113">
        <v>85.714285714285708</v>
      </c>
    </row>
    <row r="79" spans="1:4" s="108" customFormat="1" x14ac:dyDescent="0.25">
      <c r="A79" s="132" t="s">
        <v>30</v>
      </c>
      <c r="B79" s="144">
        <v>0.76</v>
      </c>
      <c r="C79" s="144">
        <v>0.1</v>
      </c>
      <c r="D79" s="113">
        <v>86</v>
      </c>
    </row>
    <row r="80" spans="1:4" s="108" customFormat="1" x14ac:dyDescent="0.25">
      <c r="A80" s="132" t="s">
        <v>26</v>
      </c>
      <c r="B80" s="144">
        <v>0.73076923076923073</v>
      </c>
      <c r="C80" s="144">
        <v>0.13461538461538461</v>
      </c>
      <c r="D80" s="136">
        <v>86.538461538461533</v>
      </c>
    </row>
    <row r="81" spans="2:4" s="108" customFormat="1" x14ac:dyDescent="0.25">
      <c r="B81" s="135"/>
      <c r="C81" s="134"/>
      <c r="D81" s="136"/>
    </row>
    <row r="82" spans="2:4" s="108" customFormat="1" x14ac:dyDescent="0.25">
      <c r="B82" s="135"/>
      <c r="C82" s="134"/>
      <c r="D82" s="136"/>
    </row>
    <row r="83" spans="2:4" s="108" customFormat="1" x14ac:dyDescent="0.25">
      <c r="B83" s="135"/>
      <c r="C83" s="134"/>
      <c r="D83" s="136"/>
    </row>
    <row r="84" spans="2:4" s="108" customFormat="1" x14ac:dyDescent="0.25">
      <c r="B84" s="135"/>
      <c r="C84" s="134"/>
      <c r="D84" s="136"/>
    </row>
    <row r="85" spans="2:4" s="108" customFormat="1" x14ac:dyDescent="0.25">
      <c r="B85" s="135"/>
      <c r="C85" s="134"/>
      <c r="D85" s="136"/>
    </row>
    <row r="86" spans="2:4" s="108" customFormat="1" x14ac:dyDescent="0.25">
      <c r="B86" s="135"/>
      <c r="C86" s="134"/>
      <c r="D86" s="136"/>
    </row>
    <row r="87" spans="2:4" s="108" customFormat="1" x14ac:dyDescent="0.25">
      <c r="B87" s="131"/>
    </row>
  </sheetData>
  <sortState ref="A4:D107">
    <sortCondition ref="D4:D107"/>
    <sortCondition ref="B4:B107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Index</vt:lpstr>
      <vt:lpstr>Fig 1- Position</vt:lpstr>
      <vt:lpstr>Fig 2 - Company</vt:lpstr>
      <vt:lpstr>Table 1 - Invest</vt:lpstr>
      <vt:lpstr>Fig 3 - Invest</vt:lpstr>
      <vt:lpstr>Table 2 - PPI</vt:lpstr>
      <vt:lpstr>Fig 4 - PPI</vt:lpstr>
      <vt:lpstr>Table 3 - Best</vt:lpstr>
      <vt:lpstr>Fig 5 - Best</vt:lpstr>
      <vt:lpstr>Fig 6 - Canada</vt:lpstr>
      <vt:lpstr>Fig 7 - US</vt:lpstr>
      <vt:lpstr>Fig 8 - Aus + Oceania</vt:lpstr>
      <vt:lpstr>Fig 9 - Africa</vt:lpstr>
      <vt:lpstr>Fig 10 - Arg, Lat Am, Carib Bas</vt:lpstr>
      <vt:lpstr>Fig 11 - Europe</vt:lpstr>
      <vt:lpstr>Fig 12 - Overall Invest Attrac</vt:lpstr>
      <vt:lpstr>Fig 13 - Overall PPI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Figure 28</vt:lpstr>
      <vt:lpstr>Figure 29</vt:lpstr>
      <vt:lpstr>Figure 30</vt:lpstr>
      <vt:lpstr>Table A1</vt:lpstr>
      <vt:lpstr>Table A2</vt:lpstr>
      <vt:lpstr>Table A3</vt:lpstr>
      <vt:lpstr>Table A4</vt:lpstr>
      <vt:lpstr>Table A5</vt:lpstr>
      <vt:lpstr>Table A6</vt:lpstr>
      <vt:lpstr>Table A7</vt:lpstr>
      <vt:lpstr>Table A8</vt:lpstr>
      <vt:lpstr>Table A9</vt:lpstr>
      <vt:lpstr>Table A10</vt:lpstr>
      <vt:lpstr>Table A11</vt:lpstr>
      <vt:lpstr>Table A12</vt:lpstr>
      <vt:lpstr>Table A13</vt:lpstr>
      <vt:lpstr>Table A14</vt:lpstr>
      <vt:lpstr>Table A15</vt:lpstr>
      <vt:lpstr>Table A16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Jackson</dc:creator>
  <cp:lastModifiedBy>Kristin McCahon</cp:lastModifiedBy>
  <dcterms:created xsi:type="dcterms:W3CDTF">2016-11-28T20:57:51Z</dcterms:created>
  <dcterms:modified xsi:type="dcterms:W3CDTF">2021-02-09T02:45:04Z</dcterms:modified>
</cp:coreProperties>
</file>