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0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1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2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3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4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6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7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30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om\2022\3. Mining Survey\2022 Survey\Submission\"/>
    </mc:Choice>
  </mc:AlternateContent>
  <xr:revisionPtr revIDLastSave="0" documentId="13_ncr:1_{0250D33B-3E4C-4141-88D1-4756563FCE9E}" xr6:coauthVersionLast="36" xr6:coauthVersionMax="36" xr10:uidLastSave="{00000000-0000-0000-0000-000000000000}"/>
  <bookViews>
    <workbookView xWindow="0" yWindow="0" windowWidth="21600" windowHeight="8928" tabRatio="918" activeTab="3" xr2:uid="{00000000-000D-0000-FFFF-FFFF00000000}"/>
  </bookViews>
  <sheets>
    <sheet name="Index" sheetId="84" r:id="rId1"/>
    <sheet name="Fig 1- Position" sheetId="1" r:id="rId2"/>
    <sheet name="Fig 2 - Company" sheetId="2" r:id="rId3"/>
    <sheet name="Table 1 - Invest" sheetId="3" r:id="rId4"/>
    <sheet name="Fig 3 - Invest" sheetId="4" r:id="rId5"/>
    <sheet name="Table 2 - PPI" sheetId="85" r:id="rId6"/>
    <sheet name="Fig 4 - PPI" sheetId="6" r:id="rId7"/>
    <sheet name="Table 3 - Best" sheetId="86" r:id="rId8"/>
    <sheet name="Fig 5 - Best" sheetId="8" r:id="rId9"/>
    <sheet name="Fig 6 - Canada" sheetId="9" r:id="rId10"/>
    <sheet name="Fig 7 - US" sheetId="10" r:id="rId11"/>
    <sheet name="Fig 8 - Aus + Oceania" sheetId="11" r:id="rId12"/>
    <sheet name="Fig 9 - Africa" sheetId="12" r:id="rId13"/>
    <sheet name="Fig 10 - Arg, Lat Am, Carib Bas" sheetId="13" r:id="rId14"/>
    <sheet name="Fig 11 - Asia" sheetId="87" r:id="rId15"/>
    <sheet name="Fig 12 - Europe" sheetId="15" r:id="rId16"/>
    <sheet name="Fig 13 - Overall Invest Attrac" sheetId="16" r:id="rId17"/>
    <sheet name="Fig 14 - Overall PPI" sheetId="88" r:id="rId18"/>
    <sheet name="Fig 15 - Overall BPMP" sheetId="17" r:id="rId19"/>
    <sheet name="Figure 18" sheetId="51" r:id="rId20"/>
    <sheet name="Figure 19" sheetId="52" r:id="rId21"/>
    <sheet name="Figure 20" sheetId="53" r:id="rId22"/>
    <sheet name="Figure 21" sheetId="54" r:id="rId23"/>
    <sheet name="Figure 22" sheetId="55" r:id="rId24"/>
    <sheet name="Figure 23" sheetId="56" r:id="rId25"/>
    <sheet name="Figure 24" sheetId="57" r:id="rId26"/>
    <sheet name="Figure 25" sheetId="58" r:id="rId27"/>
    <sheet name="Figure 26" sheetId="59" r:id="rId28"/>
    <sheet name="Figure 27" sheetId="60" r:id="rId29"/>
    <sheet name="Figure 28" sheetId="61" r:id="rId30"/>
    <sheet name="Figure 29" sheetId="62" r:id="rId31"/>
    <sheet name="Figure 30" sheetId="63" r:id="rId32"/>
    <sheet name="Figure 31" sheetId="64" r:id="rId33"/>
    <sheet name="Figure 32" sheetId="65" r:id="rId34"/>
    <sheet name="Table A1" sheetId="68" r:id="rId35"/>
    <sheet name="Table A2" sheetId="69" r:id="rId36"/>
    <sheet name="Table A3" sheetId="70" r:id="rId37"/>
    <sheet name="Table A4" sheetId="71" r:id="rId38"/>
    <sheet name="Table A5" sheetId="72" r:id="rId39"/>
    <sheet name="Table A6" sheetId="73" r:id="rId40"/>
    <sheet name="Table A7" sheetId="74" r:id="rId41"/>
    <sheet name="Table A8" sheetId="75" r:id="rId42"/>
    <sheet name="Table A9" sheetId="76" r:id="rId43"/>
    <sheet name="Table A10" sheetId="77" r:id="rId44"/>
    <sheet name="Table A11" sheetId="78" r:id="rId45"/>
    <sheet name="Table A12" sheetId="79" r:id="rId46"/>
    <sheet name="Table A13" sheetId="80" r:id="rId47"/>
    <sheet name="Table A14" sheetId="81" r:id="rId48"/>
    <sheet name="Table A15" sheetId="82" r:id="rId49"/>
    <sheet name="Table A16" sheetId="83" r:id="rId50"/>
  </sheets>
  <definedNames>
    <definedName name="_xlnm._FilterDatabase" localSheetId="13" hidden="1">'Fig 10 - Arg, Lat Am, Carib Bas'!$A$4:$B$21</definedName>
    <definedName name="_xlnm._FilterDatabase" localSheetId="14" hidden="1">'Fig 11 - Asia'!$A$4:$B$10</definedName>
    <definedName name="_xlnm._FilterDatabase" localSheetId="15" hidden="1">'Fig 12 - Europe'!$A$4:$B$7</definedName>
    <definedName name="_xlnm._FilterDatabase" localSheetId="16" hidden="1">'Fig 13 - Overall Invest Attrac'!$B$17:$C$25</definedName>
    <definedName name="_xlnm._FilterDatabase" localSheetId="17" hidden="1">'Fig 14 - Overall PPI'!$B$4:$D$13</definedName>
    <definedName name="_xlnm._FilterDatabase" localSheetId="18" hidden="1">'Fig 15 - Overall BPMP'!$B$4:$D$13</definedName>
    <definedName name="_xlnm._FilterDatabase" localSheetId="6" hidden="1">'Fig 4 - PPI'!$A$3:$B$65</definedName>
    <definedName name="_xlnm._FilterDatabase" localSheetId="8" hidden="1">'Fig 5 - Best'!$A$3:$D$65</definedName>
    <definedName name="_xlnm._FilterDatabase" localSheetId="9" hidden="1">'Fig 6 - Canada'!$A$5:$B$16</definedName>
    <definedName name="_xlnm._FilterDatabase" localSheetId="10" hidden="1">'Fig 7 - US'!$A$4:$B$13</definedName>
    <definedName name="_xlnm._FilterDatabase" localSheetId="11" hidden="1">'Fig 8 - Aus + Oceania'!$A$4:$B$13</definedName>
    <definedName name="_xlnm._FilterDatabase" localSheetId="12" hidden="1">'Fig 9 - Africa'!$A$4:$B$14</definedName>
    <definedName name="_xlnm._FilterDatabase" localSheetId="19" hidden="1">'Figure 18'!$A$4:$D$66</definedName>
    <definedName name="_xlnm._FilterDatabase" localSheetId="20" hidden="1">'Figure 19'!$A$4:$D$66</definedName>
    <definedName name="_xlnm._FilterDatabase" localSheetId="21" hidden="1">'Figure 20'!$A$4:$D$66</definedName>
    <definedName name="_xlnm._FilterDatabase" localSheetId="22" hidden="1">'Figure 21'!$A$4:$D$66</definedName>
    <definedName name="_xlnm._FilterDatabase" localSheetId="23" hidden="1">'Figure 22'!$A$4:$D$66</definedName>
    <definedName name="_xlnm._FilterDatabase" localSheetId="24" hidden="1">'Figure 23'!$A$4:$D$66</definedName>
    <definedName name="_xlnm._FilterDatabase" localSheetId="25" hidden="1">'Figure 24'!$A$4:$D$66</definedName>
    <definedName name="_xlnm._FilterDatabase" localSheetId="26" hidden="1">'Figure 25'!$A$4:$D$66</definedName>
    <definedName name="_xlnm._FilterDatabase" localSheetId="27" hidden="1">'Figure 26'!$A$4:$D$66</definedName>
    <definedName name="_xlnm._FilterDatabase" localSheetId="28" hidden="1">'Figure 27'!$A$4:$D$66</definedName>
    <definedName name="_xlnm._FilterDatabase" localSheetId="29" hidden="1">'Figure 28'!$A$4:$D$66</definedName>
    <definedName name="_xlnm._FilterDatabase" localSheetId="30" hidden="1">'Figure 29'!$A$4:$D$66</definedName>
    <definedName name="_xlnm._FilterDatabase" localSheetId="31" hidden="1">'Figure 30'!$A$4:$D$66</definedName>
    <definedName name="_xlnm._FilterDatabase" localSheetId="32" hidden="1">'Figure 31'!$A$4:$D$66</definedName>
    <definedName name="_xlnm._FilterDatabase" localSheetId="33" hidden="1">'Figure 32'!$A$4:$D$66</definedName>
  </definedNames>
  <calcPr calcId="191029"/>
</workbook>
</file>

<file path=xl/calcChain.xml><?xml version="1.0" encoding="utf-8"?>
<calcChain xmlns="http://schemas.openxmlformats.org/spreadsheetml/2006/main">
  <c r="M19" i="86" l="1"/>
  <c r="B31" i="13" l="1"/>
  <c r="D134" i="57" l="1"/>
  <c r="D144" i="57"/>
  <c r="D141" i="57"/>
  <c r="D105" i="57"/>
  <c r="D116" i="57"/>
  <c r="D135" i="57"/>
  <c r="D152" i="57"/>
  <c r="D113" i="57"/>
  <c r="D109" i="57"/>
  <c r="D123" i="57"/>
  <c r="D158" i="57"/>
  <c r="D140" i="57"/>
  <c r="D143" i="57"/>
  <c r="D155" i="57"/>
  <c r="D127" i="57"/>
  <c r="D133" i="57"/>
  <c r="D118" i="57"/>
  <c r="D132" i="57"/>
  <c r="D107" i="57"/>
  <c r="D145" i="57"/>
  <c r="D151" i="57"/>
  <c r="D119" i="57"/>
  <c r="D112" i="57"/>
  <c r="D104" i="57"/>
  <c r="D150" i="57"/>
  <c r="D136" i="57"/>
  <c r="D149" i="57"/>
  <c r="D121" i="57"/>
  <c r="D153" i="57"/>
  <c r="D122" i="57"/>
  <c r="D147" i="57"/>
  <c r="D157" i="57"/>
  <c r="D111" i="57"/>
  <c r="D120" i="57"/>
  <c r="D128" i="57"/>
  <c r="D125" i="57"/>
  <c r="D131" i="57"/>
  <c r="D156" i="57"/>
  <c r="D110" i="57"/>
  <c r="D146" i="57"/>
  <c r="D106" i="57"/>
  <c r="D142" i="57"/>
  <c r="D126" i="57"/>
  <c r="D148" i="57"/>
  <c r="D139" i="57"/>
  <c r="D117" i="57"/>
  <c r="D154" i="57"/>
  <c r="D100" i="57"/>
  <c r="D137" i="57"/>
  <c r="D129" i="57"/>
  <c r="D103" i="57"/>
  <c r="D114" i="57"/>
  <c r="D124" i="57"/>
  <c r="D108" i="57"/>
  <c r="D97" i="57"/>
  <c r="D99" i="57"/>
  <c r="D98" i="57"/>
  <c r="D138" i="57"/>
  <c r="D130" i="57"/>
  <c r="D102" i="57"/>
  <c r="D101" i="57"/>
  <c r="D115" i="57"/>
  <c r="B27" i="13" l="1"/>
  <c r="B26" i="13"/>
  <c r="B25" i="13"/>
  <c r="B22" i="12"/>
  <c r="B18" i="11"/>
  <c r="B17" i="11"/>
  <c r="D28" i="65" l="1"/>
  <c r="D53" i="65"/>
  <c r="D35" i="65"/>
  <c r="D38" i="65"/>
  <c r="D25" i="65"/>
  <c r="D47" i="65"/>
  <c r="D19" i="65"/>
  <c r="D37" i="65"/>
  <c r="D34" i="65"/>
  <c r="D20" i="65"/>
  <c r="D10" i="65"/>
  <c r="D46" i="65"/>
  <c r="D26" i="65"/>
  <c r="D57" i="65"/>
  <c r="D27" i="65"/>
  <c r="D29" i="65"/>
  <c r="D33" i="65"/>
  <c r="D9" i="65"/>
  <c r="D6" i="65"/>
  <c r="D39" i="65"/>
  <c r="D14" i="65"/>
  <c r="D17" i="65"/>
  <c r="D23" i="65"/>
  <c r="D12" i="65"/>
  <c r="D11" i="65"/>
  <c r="D48" i="65"/>
  <c r="D32" i="65"/>
  <c r="D18" i="65"/>
  <c r="D62" i="65"/>
  <c r="D50" i="65"/>
  <c r="D44" i="65"/>
  <c r="D36" i="65"/>
  <c r="D49" i="65"/>
  <c r="D58" i="65"/>
  <c r="D31" i="65"/>
  <c r="D54" i="65"/>
  <c r="D56" i="65"/>
  <c r="D60" i="65"/>
  <c r="D5" i="65"/>
  <c r="D55" i="65"/>
  <c r="D7" i="65"/>
  <c r="D61" i="65"/>
  <c r="D64" i="65"/>
  <c r="D45" i="65"/>
  <c r="D24" i="65"/>
  <c r="D30" i="65"/>
  <c r="D13" i="65"/>
  <c r="D40" i="65"/>
  <c r="D15" i="65"/>
  <c r="D21" i="65"/>
  <c r="D22" i="65"/>
  <c r="D66" i="65"/>
  <c r="D63" i="65"/>
  <c r="D43" i="65"/>
  <c r="D42" i="65"/>
  <c r="D59" i="65"/>
  <c r="D16" i="65"/>
  <c r="D8" i="65"/>
  <c r="D51" i="65"/>
  <c r="D65" i="65"/>
  <c r="D41" i="65"/>
  <c r="D20" i="64"/>
  <c r="D62" i="64"/>
  <c r="D35" i="64"/>
  <c r="D55" i="64"/>
  <c r="D18" i="64"/>
  <c r="D32" i="64"/>
  <c r="D12" i="64"/>
  <c r="D25" i="64"/>
  <c r="D21" i="64"/>
  <c r="D24" i="64"/>
  <c r="D65" i="64"/>
  <c r="D29" i="64"/>
  <c r="D13" i="64"/>
  <c r="D9" i="64"/>
  <c r="D34" i="64"/>
  <c r="D66" i="64"/>
  <c r="D23" i="64"/>
  <c r="D14" i="64"/>
  <c r="D64" i="64"/>
  <c r="D19" i="64"/>
  <c r="D36" i="64"/>
  <c r="D10" i="64"/>
  <c r="D40" i="64"/>
  <c r="D39" i="64"/>
  <c r="D8" i="64"/>
  <c r="D45" i="64"/>
  <c r="D43" i="64"/>
  <c r="D63" i="64"/>
  <c r="D59" i="64"/>
  <c r="D42" i="64"/>
  <c r="D41" i="64"/>
  <c r="D60" i="64"/>
  <c r="D31" i="64"/>
  <c r="D26" i="64"/>
  <c r="D49" i="64"/>
  <c r="D27" i="64"/>
  <c r="D46" i="64"/>
  <c r="D57" i="64"/>
  <c r="D38" i="64"/>
  <c r="D28" i="64"/>
  <c r="D52" i="64"/>
  <c r="D16" i="64"/>
  <c r="D58" i="64"/>
  <c r="D11" i="64"/>
  <c r="D7" i="64"/>
  <c r="D30" i="64"/>
  <c r="D17" i="64"/>
  <c r="D54" i="64"/>
  <c r="D53" i="64"/>
  <c r="D22" i="64"/>
  <c r="D44" i="64"/>
  <c r="D6" i="64"/>
  <c r="D15" i="64"/>
  <c r="D48" i="64"/>
  <c r="D47" i="64"/>
  <c r="D33" i="64"/>
  <c r="D56" i="64"/>
  <c r="D37" i="64"/>
  <c r="D61" i="64"/>
  <c r="D5" i="64"/>
  <c r="D51" i="64"/>
  <c r="D50" i="64"/>
  <c r="D14" i="63"/>
  <c r="D43" i="63"/>
  <c r="D45" i="63"/>
  <c r="D24" i="63"/>
  <c r="D42" i="63"/>
  <c r="D46" i="63"/>
  <c r="D26" i="63"/>
  <c r="D16" i="63"/>
  <c r="D23" i="63"/>
  <c r="D8" i="63"/>
  <c r="D40" i="63"/>
  <c r="D17" i="63"/>
  <c r="D21" i="63"/>
  <c r="D15" i="63"/>
  <c r="D6" i="63"/>
  <c r="D34" i="63"/>
  <c r="D9" i="63"/>
  <c r="D12" i="63"/>
  <c r="D56" i="63"/>
  <c r="D53" i="63"/>
  <c r="D50" i="63"/>
  <c r="D29" i="63"/>
  <c r="D52" i="63"/>
  <c r="D36" i="63"/>
  <c r="D20" i="63"/>
  <c r="D39" i="63"/>
  <c r="D11" i="63"/>
  <c r="D33" i="63"/>
  <c r="D35" i="63"/>
  <c r="D28" i="63"/>
  <c r="D31" i="63"/>
  <c r="D54" i="63"/>
  <c r="D59" i="63"/>
  <c r="D10" i="63"/>
  <c r="D47" i="63"/>
  <c r="D57" i="63"/>
  <c r="D48" i="63"/>
  <c r="D64" i="63"/>
  <c r="D7" i="63"/>
  <c r="D65" i="63"/>
  <c r="D51" i="63"/>
  <c r="D19" i="63"/>
  <c r="D18" i="63"/>
  <c r="D44" i="63"/>
  <c r="D25" i="63"/>
  <c r="D62" i="63"/>
  <c r="D41" i="63"/>
  <c r="D27" i="63"/>
  <c r="D22" i="63"/>
  <c r="D66" i="63"/>
  <c r="D61" i="63"/>
  <c r="D38" i="63"/>
  <c r="D55" i="63"/>
  <c r="D5" i="63"/>
  <c r="D30" i="63"/>
  <c r="D60" i="63"/>
  <c r="D58" i="63"/>
  <c r="D63" i="63"/>
  <c r="D49" i="63"/>
  <c r="D37" i="63"/>
  <c r="D32" i="63"/>
  <c r="D8" i="62"/>
  <c r="D11" i="62"/>
  <c r="D49" i="62"/>
  <c r="D57" i="62"/>
  <c r="D34" i="62"/>
  <c r="D9" i="62"/>
  <c r="D7" i="62"/>
  <c r="D17" i="62"/>
  <c r="D36" i="62"/>
  <c r="D12" i="62"/>
  <c r="D13" i="62"/>
  <c r="D32" i="62"/>
  <c r="D16" i="62"/>
  <c r="D19" i="62"/>
  <c r="D18" i="62"/>
  <c r="D28" i="62"/>
  <c r="D31" i="62"/>
  <c r="D15" i="62"/>
  <c r="D37" i="62"/>
  <c r="D29" i="62"/>
  <c r="D50" i="62"/>
  <c r="D61" i="62"/>
  <c r="D44" i="62"/>
  <c r="D35" i="62"/>
  <c r="D27" i="62"/>
  <c r="D24" i="62"/>
  <c r="D62" i="62"/>
  <c r="D21" i="62"/>
  <c r="D26" i="62"/>
  <c r="D33" i="62"/>
  <c r="D25" i="62"/>
  <c r="D52" i="62"/>
  <c r="D22" i="62"/>
  <c r="D40" i="62"/>
  <c r="D45" i="62"/>
  <c r="D58" i="62"/>
  <c r="D41" i="62"/>
  <c r="D10" i="62"/>
  <c r="D47" i="62"/>
  <c r="D14" i="62"/>
  <c r="D23" i="62"/>
  <c r="D56" i="62"/>
  <c r="D20" i="62"/>
  <c r="D6" i="62"/>
  <c r="D5" i="62"/>
  <c r="D64" i="62"/>
  <c r="D48" i="62"/>
  <c r="D54" i="62"/>
  <c r="D43" i="62"/>
  <c r="D59" i="62"/>
  <c r="D30" i="62"/>
  <c r="D39" i="62"/>
  <c r="D53" i="62"/>
  <c r="D42" i="62"/>
  <c r="D38" i="62"/>
  <c r="D55" i="62"/>
  <c r="D60" i="62"/>
  <c r="D65" i="62"/>
  <c r="D66" i="62"/>
  <c r="D63" i="62"/>
  <c r="D51" i="62"/>
  <c r="D46" i="62"/>
  <c r="D6" i="61"/>
  <c r="D16" i="61"/>
  <c r="D61" i="61"/>
  <c r="D7" i="61"/>
  <c r="D24" i="61"/>
  <c r="D21" i="61"/>
  <c r="D22" i="61"/>
  <c r="D19" i="61"/>
  <c r="D27" i="61"/>
  <c r="D20" i="61"/>
  <c r="D15" i="61"/>
  <c r="D28" i="61"/>
  <c r="D5" i="61"/>
  <c r="D33" i="61"/>
  <c r="D35" i="61"/>
  <c r="D8" i="61"/>
  <c r="D66" i="61"/>
  <c r="D23" i="61"/>
  <c r="D29" i="61"/>
  <c r="D47" i="61"/>
  <c r="D14" i="61"/>
  <c r="D39" i="61"/>
  <c r="D48" i="61"/>
  <c r="D31" i="61"/>
  <c r="D55" i="61"/>
  <c r="D30" i="61"/>
  <c r="D32" i="61"/>
  <c r="D62" i="61"/>
  <c r="D36" i="61"/>
  <c r="D53" i="61"/>
  <c r="D38" i="61"/>
  <c r="D56" i="61"/>
  <c r="D17" i="61"/>
  <c r="D64" i="61"/>
  <c r="D46" i="61"/>
  <c r="D51" i="61"/>
  <c r="D25" i="61"/>
  <c r="D49" i="61"/>
  <c r="D9" i="61"/>
  <c r="D10" i="61"/>
  <c r="D54" i="61"/>
  <c r="D37" i="61"/>
  <c r="D11" i="61"/>
  <c r="D40" i="61"/>
  <c r="D65" i="61"/>
  <c r="D58" i="61"/>
  <c r="D52" i="61"/>
  <c r="D18" i="61"/>
  <c r="D13" i="61"/>
  <c r="D12" i="61"/>
  <c r="D50" i="61"/>
  <c r="D60" i="61"/>
  <c r="D34" i="61"/>
  <c r="D45" i="61"/>
  <c r="D59" i="61"/>
  <c r="D44" i="61"/>
  <c r="D41" i="61"/>
  <c r="D63" i="61"/>
  <c r="D43" i="61"/>
  <c r="D57" i="61"/>
  <c r="D26" i="61"/>
  <c r="D55" i="60"/>
  <c r="D44" i="60"/>
  <c r="D48" i="60"/>
  <c r="D10" i="60"/>
  <c r="D43" i="60"/>
  <c r="D53" i="60"/>
  <c r="D13" i="60"/>
  <c r="D54" i="60"/>
  <c r="D57" i="60"/>
  <c r="D60" i="60"/>
  <c r="D56" i="60"/>
  <c r="D64" i="60"/>
  <c r="D63" i="60"/>
  <c r="D61" i="60"/>
  <c r="D58" i="60"/>
  <c r="D66" i="60"/>
  <c r="D11" i="60"/>
  <c r="D32" i="60"/>
  <c r="D35" i="60"/>
  <c r="D16" i="60"/>
  <c r="D51" i="60"/>
  <c r="D33" i="60"/>
  <c r="D6" i="60"/>
  <c r="D31" i="60"/>
  <c r="D42" i="60"/>
  <c r="D18" i="60"/>
  <c r="D38" i="60"/>
  <c r="D49" i="60"/>
  <c r="D62" i="60"/>
  <c r="D40" i="60"/>
  <c r="D46" i="60"/>
  <c r="D59" i="60"/>
  <c r="D27" i="60"/>
  <c r="D26" i="60"/>
  <c r="D5" i="60"/>
  <c r="D22" i="60"/>
  <c r="D23" i="60"/>
  <c r="D20" i="60"/>
  <c r="D41" i="60"/>
  <c r="D7" i="60"/>
  <c r="D15" i="60"/>
  <c r="D14" i="60"/>
  <c r="D30" i="60"/>
  <c r="D29" i="60"/>
  <c r="D25" i="60"/>
  <c r="D21" i="60"/>
  <c r="D45" i="60"/>
  <c r="D50" i="60"/>
  <c r="D36" i="60"/>
  <c r="D12" i="60"/>
  <c r="D47" i="60"/>
  <c r="D9" i="60"/>
  <c r="D37" i="60"/>
  <c r="D39" i="60"/>
  <c r="D8" i="60"/>
  <c r="D24" i="60"/>
  <c r="D34" i="60"/>
  <c r="D19" i="60"/>
  <c r="D17" i="60"/>
  <c r="D65" i="60"/>
  <c r="D28" i="60"/>
  <c r="D59" i="59"/>
  <c r="D38" i="59"/>
  <c r="D13" i="59"/>
  <c r="D6" i="59"/>
  <c r="D54" i="59"/>
  <c r="D39" i="59"/>
  <c r="D47" i="59"/>
  <c r="D33" i="59"/>
  <c r="D43" i="59"/>
  <c r="D32" i="59"/>
  <c r="D62" i="59"/>
  <c r="D49" i="59"/>
  <c r="D50" i="59"/>
  <c r="D65" i="59"/>
  <c r="D58" i="59"/>
  <c r="D60" i="59"/>
  <c r="D42" i="59"/>
  <c r="D46" i="59"/>
  <c r="D64" i="59"/>
  <c r="D63" i="59"/>
  <c r="D27" i="59"/>
  <c r="D57" i="59"/>
  <c r="D20" i="59"/>
  <c r="D14" i="59"/>
  <c r="D61" i="59"/>
  <c r="D36" i="59"/>
  <c r="D5" i="59"/>
  <c r="D41" i="59"/>
  <c r="D24" i="59"/>
  <c r="D35" i="59"/>
  <c r="D7" i="59"/>
  <c r="D52" i="59"/>
  <c r="D66" i="59"/>
  <c r="D10" i="59"/>
  <c r="D51" i="59"/>
  <c r="D22" i="59"/>
  <c r="D25" i="59"/>
  <c r="D18" i="59"/>
  <c r="D29" i="59"/>
  <c r="D30" i="59"/>
  <c r="D26" i="59"/>
  <c r="D40" i="59"/>
  <c r="D34" i="59"/>
  <c r="D56" i="59"/>
  <c r="D55" i="59"/>
  <c r="D48" i="59"/>
  <c r="D12" i="59"/>
  <c r="D37" i="59"/>
  <c r="D45" i="59"/>
  <c r="D21" i="59"/>
  <c r="D31" i="59"/>
  <c r="D28" i="59"/>
  <c r="D23" i="59"/>
  <c r="D8" i="59"/>
  <c r="D9" i="59"/>
  <c r="D17" i="59"/>
  <c r="D19" i="59"/>
  <c r="D53" i="59"/>
  <c r="D44" i="59"/>
  <c r="D16" i="59"/>
  <c r="D15" i="59"/>
  <c r="D11" i="59"/>
  <c r="D33" i="58"/>
  <c r="D52" i="58"/>
  <c r="D56" i="58"/>
  <c r="D49" i="58"/>
  <c r="D58" i="58"/>
  <c r="D20" i="58"/>
  <c r="D63" i="58"/>
  <c r="D15" i="58"/>
  <c r="D65" i="58"/>
  <c r="D39" i="58"/>
  <c r="D25" i="58"/>
  <c r="D66" i="58"/>
  <c r="D54" i="58"/>
  <c r="D44" i="58"/>
  <c r="D62" i="58"/>
  <c r="D61" i="58"/>
  <c r="D43" i="58"/>
  <c r="D57" i="58"/>
  <c r="D12" i="58"/>
  <c r="D37" i="58"/>
  <c r="D6" i="58"/>
  <c r="D18" i="58"/>
  <c r="D34" i="58"/>
  <c r="D11" i="58"/>
  <c r="D10" i="58"/>
  <c r="D23" i="58"/>
  <c r="D13" i="58"/>
  <c r="D9" i="58"/>
  <c r="D8" i="58"/>
  <c r="D24" i="58"/>
  <c r="D64" i="58"/>
  <c r="D50" i="58"/>
  <c r="D27" i="58"/>
  <c r="D40" i="58"/>
  <c r="D42" i="58"/>
  <c r="D26" i="58"/>
  <c r="D5" i="58"/>
  <c r="D29" i="58"/>
  <c r="D46" i="58"/>
  <c r="D48" i="58"/>
  <c r="D35" i="58"/>
  <c r="D38" i="58"/>
  <c r="D36" i="58"/>
  <c r="D51" i="58"/>
  <c r="D53" i="58"/>
  <c r="D55" i="58"/>
  <c r="D22" i="58"/>
  <c r="D32" i="58"/>
  <c r="D60" i="58"/>
  <c r="D31" i="58"/>
  <c r="D41" i="58"/>
  <c r="D17" i="58"/>
  <c r="D59" i="58"/>
  <c r="D21" i="58"/>
  <c r="D16" i="58"/>
  <c r="D30" i="58"/>
  <c r="D14" i="58"/>
  <c r="D47" i="58"/>
  <c r="D45" i="58"/>
  <c r="D19" i="58"/>
  <c r="D7" i="58"/>
  <c r="D28" i="58"/>
  <c r="D36" i="57"/>
  <c r="D49" i="57"/>
  <c r="D15" i="57"/>
  <c r="D41" i="57"/>
  <c r="D14" i="57"/>
  <c r="D25" i="57"/>
  <c r="D24" i="57"/>
  <c r="D65" i="57"/>
  <c r="D9" i="57"/>
  <c r="D23" i="57"/>
  <c r="D29" i="57"/>
  <c r="D55" i="57"/>
  <c r="D64" i="57"/>
  <c r="D34" i="57"/>
  <c r="D56" i="57"/>
  <c r="D18" i="57"/>
  <c r="D30" i="57"/>
  <c r="D16" i="57"/>
  <c r="D32" i="57"/>
  <c r="D31" i="57"/>
  <c r="D51" i="57"/>
  <c r="D46" i="57"/>
  <c r="D45" i="57"/>
  <c r="D28" i="57"/>
  <c r="D44" i="57"/>
  <c r="D42" i="57"/>
  <c r="D58" i="57"/>
  <c r="D5" i="57"/>
  <c r="D11" i="57"/>
  <c r="D63" i="57"/>
  <c r="D40" i="57"/>
  <c r="D6" i="57"/>
  <c r="D35" i="57"/>
  <c r="D33" i="57"/>
  <c r="D7" i="57"/>
  <c r="D60" i="57"/>
  <c r="D52" i="57"/>
  <c r="D38" i="57"/>
  <c r="D61" i="57"/>
  <c r="D48" i="57"/>
  <c r="D47" i="57"/>
  <c r="D19" i="57"/>
  <c r="D22" i="57"/>
  <c r="D66" i="57"/>
  <c r="D57" i="57"/>
  <c r="D20" i="57"/>
  <c r="D50" i="57"/>
  <c r="D43" i="57"/>
  <c r="D26" i="57"/>
  <c r="D21" i="57"/>
  <c r="D62" i="57"/>
  <c r="D27" i="57"/>
  <c r="D13" i="57"/>
  <c r="D59" i="57"/>
  <c r="D10" i="57"/>
  <c r="D12" i="57"/>
  <c r="D39" i="57"/>
  <c r="D8" i="57"/>
  <c r="D54" i="57"/>
  <c r="D17" i="57"/>
  <c r="D37" i="57"/>
  <c r="D53" i="57"/>
  <c r="D37" i="56"/>
  <c r="D22" i="56"/>
  <c r="D36" i="56"/>
  <c r="D46" i="56"/>
  <c r="D16" i="56"/>
  <c r="D41" i="56"/>
  <c r="D21" i="56"/>
  <c r="D55" i="56"/>
  <c r="D15" i="56"/>
  <c r="D23" i="56"/>
  <c r="D64" i="56"/>
  <c r="D54" i="56"/>
  <c r="D63" i="56"/>
  <c r="D33" i="56"/>
  <c r="D62" i="56"/>
  <c r="D60" i="56"/>
  <c r="D38" i="56"/>
  <c r="D29" i="56"/>
  <c r="D59" i="56"/>
  <c r="D53" i="56"/>
  <c r="D34" i="56"/>
  <c r="D57" i="56"/>
  <c r="D43" i="56"/>
  <c r="D58" i="56"/>
  <c r="D44" i="56"/>
  <c r="D50" i="56"/>
  <c r="D9" i="56"/>
  <c r="D18" i="56"/>
  <c r="D8" i="56"/>
  <c r="D5" i="56"/>
  <c r="D40" i="56"/>
  <c r="D7" i="56"/>
  <c r="D48" i="56"/>
  <c r="D6" i="56"/>
  <c r="D39" i="56"/>
  <c r="D61" i="56"/>
  <c r="D66" i="56"/>
  <c r="D17" i="56"/>
  <c r="D14" i="56"/>
  <c r="D11" i="56"/>
  <c r="D47" i="56"/>
  <c r="D32" i="56"/>
  <c r="D52" i="56"/>
  <c r="D56" i="56"/>
  <c r="D26" i="56"/>
  <c r="D25" i="56"/>
  <c r="D13" i="56"/>
  <c r="D42" i="56"/>
  <c r="D51" i="56"/>
  <c r="D45" i="56"/>
  <c r="D49" i="56"/>
  <c r="D30" i="56"/>
  <c r="D35" i="56"/>
  <c r="D12" i="56"/>
  <c r="D28" i="56"/>
  <c r="D27" i="56"/>
  <c r="D10" i="56"/>
  <c r="D24" i="56"/>
  <c r="D65" i="56"/>
  <c r="D20" i="56"/>
  <c r="D19" i="56"/>
  <c r="D31" i="56"/>
  <c r="D28" i="55"/>
  <c r="D33" i="55"/>
  <c r="D17" i="55"/>
  <c r="D61" i="55"/>
  <c r="D16" i="55"/>
  <c r="D52" i="55"/>
  <c r="D44" i="55"/>
  <c r="D65" i="55"/>
  <c r="D60" i="55"/>
  <c r="D58" i="55"/>
  <c r="D30" i="55"/>
  <c r="D66" i="55"/>
  <c r="D63" i="55"/>
  <c r="D40" i="55"/>
  <c r="D51" i="55"/>
  <c r="D55" i="55"/>
  <c r="D62" i="55"/>
  <c r="D64" i="55"/>
  <c r="D59" i="55"/>
  <c r="D22" i="55"/>
  <c r="D18" i="55"/>
  <c r="D23" i="55"/>
  <c r="D6" i="55"/>
  <c r="D56" i="55"/>
  <c r="D54" i="55"/>
  <c r="D9" i="55"/>
  <c r="D46" i="55"/>
  <c r="D53" i="55"/>
  <c r="D29" i="55"/>
  <c r="D41" i="55"/>
  <c r="D50" i="55"/>
  <c r="D31" i="55"/>
  <c r="D39" i="55"/>
  <c r="D34" i="55"/>
  <c r="D13" i="55"/>
  <c r="D5" i="55"/>
  <c r="D49" i="55"/>
  <c r="D20" i="55"/>
  <c r="D32" i="55"/>
  <c r="D48" i="55"/>
  <c r="D19" i="55"/>
  <c r="D38" i="55"/>
  <c r="D36" i="55"/>
  <c r="D45" i="55"/>
  <c r="D27" i="55"/>
  <c r="D10" i="55"/>
  <c r="D43" i="55"/>
  <c r="D35" i="55"/>
  <c r="D42" i="55"/>
  <c r="D47" i="55"/>
  <c r="D14" i="55"/>
  <c r="D26" i="55"/>
  <c r="D11" i="55"/>
  <c r="D24" i="55"/>
  <c r="D37" i="55"/>
  <c r="D21" i="55"/>
  <c r="D12" i="55"/>
  <c r="D25" i="55"/>
  <c r="D8" i="55"/>
  <c r="D7" i="55"/>
  <c r="D57" i="55"/>
  <c r="D15" i="55"/>
  <c r="D62" i="54"/>
  <c r="D31" i="54"/>
  <c r="D22" i="54"/>
  <c r="D17" i="54"/>
  <c r="D48" i="54"/>
  <c r="D51" i="54"/>
  <c r="D55" i="54"/>
  <c r="D65" i="54"/>
  <c r="D64" i="54"/>
  <c r="D38" i="54"/>
  <c r="D49" i="54"/>
  <c r="D58" i="54"/>
  <c r="D44" i="54"/>
  <c r="D57" i="54"/>
  <c r="D50" i="54"/>
  <c r="D45" i="54"/>
  <c r="D66" i="54"/>
  <c r="D42" i="54"/>
  <c r="D11" i="54"/>
  <c r="D23" i="54"/>
  <c r="D8" i="54"/>
  <c r="D7" i="54"/>
  <c r="D52" i="54"/>
  <c r="D13" i="54"/>
  <c r="D12" i="54"/>
  <c r="D21" i="54"/>
  <c r="D26" i="54"/>
  <c r="D10" i="54"/>
  <c r="D16" i="54"/>
  <c r="D32" i="54"/>
  <c r="D56" i="54"/>
  <c r="D53" i="54"/>
  <c r="D35" i="54"/>
  <c r="D63" i="54"/>
  <c r="D39" i="54"/>
  <c r="D34" i="54"/>
  <c r="D5" i="54"/>
  <c r="D41" i="54"/>
  <c r="D15" i="54"/>
  <c r="D46" i="54"/>
  <c r="D36" i="54"/>
  <c r="D24" i="54"/>
  <c r="D61" i="54"/>
  <c r="D54" i="54"/>
  <c r="D47" i="54"/>
  <c r="D43" i="54"/>
  <c r="D14" i="54"/>
  <c r="D30" i="54"/>
  <c r="D40" i="54"/>
  <c r="D37" i="54"/>
  <c r="D29" i="54"/>
  <c r="D59" i="54"/>
  <c r="D33" i="54"/>
  <c r="D18" i="54"/>
  <c r="D20" i="54"/>
  <c r="D28" i="54"/>
  <c r="D6" i="54"/>
  <c r="D19" i="54"/>
  <c r="D27" i="54"/>
  <c r="D25" i="54"/>
  <c r="D9" i="54"/>
  <c r="D60" i="54"/>
  <c r="D28" i="53"/>
  <c r="D37" i="53"/>
  <c r="D47" i="53"/>
  <c r="D27" i="53"/>
  <c r="D59" i="53"/>
  <c r="D42" i="53"/>
  <c r="D26" i="53"/>
  <c r="D35" i="53"/>
  <c r="D48" i="53"/>
  <c r="D63" i="53"/>
  <c r="D53" i="53"/>
  <c r="D19" i="53"/>
  <c r="D23" i="53"/>
  <c r="D66" i="53"/>
  <c r="D38" i="53"/>
  <c r="D8" i="53"/>
  <c r="D40" i="53"/>
  <c r="D33" i="53"/>
  <c r="D36" i="53"/>
  <c r="D20" i="53"/>
  <c r="D65" i="53"/>
  <c r="D60" i="53"/>
  <c r="D43" i="53"/>
  <c r="D30" i="53"/>
  <c r="D22" i="53"/>
  <c r="D16" i="53"/>
  <c r="D31" i="53"/>
  <c r="D5" i="53"/>
  <c r="D58" i="53"/>
  <c r="D18" i="53"/>
  <c r="D61" i="53"/>
  <c r="D10" i="53"/>
  <c r="D14" i="53"/>
  <c r="D44" i="53"/>
  <c r="D62" i="53"/>
  <c r="D56" i="53"/>
  <c r="D15" i="53"/>
  <c r="D54" i="53"/>
  <c r="D21" i="53"/>
  <c r="D41" i="53"/>
  <c r="D13" i="53"/>
  <c r="D39" i="53"/>
  <c r="D49" i="53"/>
  <c r="D9" i="53"/>
  <c r="D55" i="53"/>
  <c r="D64" i="53"/>
  <c r="D29" i="53"/>
  <c r="D25" i="53"/>
  <c r="D46" i="53"/>
  <c r="D45" i="53"/>
  <c r="D51" i="53"/>
  <c r="D57" i="53"/>
  <c r="D50" i="53"/>
  <c r="D6" i="53"/>
  <c r="D32" i="53"/>
  <c r="D24" i="53"/>
  <c r="D11" i="53"/>
  <c r="D12" i="53"/>
  <c r="D52" i="53"/>
  <c r="D17" i="53"/>
  <c r="D7" i="53"/>
  <c r="D34" i="53"/>
  <c r="D42" i="52"/>
  <c r="D61" i="52"/>
  <c r="D46" i="52"/>
  <c r="D19" i="52"/>
  <c r="D31" i="52"/>
  <c r="D18" i="52"/>
  <c r="D30" i="52"/>
  <c r="D15" i="51"/>
  <c r="D44" i="51"/>
  <c r="D54" i="51"/>
  <c r="D21" i="51"/>
  <c r="D12" i="51"/>
  <c r="B9" i="15"/>
  <c r="B12" i="87"/>
  <c r="B23" i="13"/>
  <c r="B15" i="11"/>
  <c r="B15" i="10"/>
  <c r="B18" i="9"/>
  <c r="D52" i="65" l="1"/>
  <c r="D13" i="63"/>
  <c r="D42" i="61"/>
  <c r="D52" i="60"/>
  <c r="D55" i="52"/>
  <c r="D6" i="52"/>
  <c r="D14" i="52"/>
  <c r="D5" i="52"/>
  <c r="D36" i="52"/>
  <c r="D17" i="52"/>
  <c r="D63" i="52"/>
  <c r="D48" i="52"/>
  <c r="D29" i="52"/>
  <c r="D51" i="52"/>
  <c r="D33" i="52"/>
  <c r="D26" i="52"/>
  <c r="D58" i="52"/>
  <c r="D34" i="52"/>
  <c r="D20" i="52"/>
  <c r="D56" i="52"/>
  <c r="D37" i="52"/>
  <c r="D21" i="52"/>
  <c r="D41" i="52"/>
  <c r="D9" i="52"/>
  <c r="D64" i="52"/>
  <c r="D12" i="52"/>
  <c r="D13" i="52"/>
  <c r="D54" i="52"/>
  <c r="D49" i="52"/>
  <c r="D25" i="52"/>
  <c r="D50" i="52"/>
  <c r="D57" i="52"/>
  <c r="D24" i="52"/>
  <c r="D52" i="52"/>
  <c r="D27" i="52"/>
  <c r="D62" i="52"/>
  <c r="D43" i="52"/>
  <c r="D8" i="52"/>
  <c r="D32" i="52"/>
  <c r="D66" i="52"/>
  <c r="D35" i="52"/>
  <c r="D45" i="52"/>
  <c r="D38" i="52"/>
  <c r="D28" i="52"/>
  <c r="D10" i="52"/>
  <c r="D60" i="52"/>
  <c r="D11" i="52"/>
  <c r="D22" i="52"/>
  <c r="D7" i="52"/>
  <c r="D39" i="52"/>
  <c r="D16" i="52"/>
  <c r="D47" i="52"/>
  <c r="D15" i="52"/>
  <c r="D53" i="52"/>
  <c r="D23" i="52"/>
  <c r="D40" i="52"/>
  <c r="D59" i="52"/>
  <c r="D44" i="52"/>
  <c r="D65" i="52"/>
  <c r="D33" i="51"/>
  <c r="D47" i="51" l="1"/>
  <c r="D51" i="51" l="1"/>
  <c r="D52" i="51"/>
  <c r="D48" i="51"/>
  <c r="D8" i="51" l="1"/>
  <c r="D59" i="51" l="1"/>
  <c r="D56" i="51"/>
  <c r="D26" i="51"/>
  <c r="D10" i="51"/>
  <c r="D25" i="51"/>
  <c r="D46" i="51"/>
  <c r="D65" i="51"/>
  <c r="D45" i="51"/>
  <c r="D37" i="51"/>
  <c r="D43" i="51"/>
  <c r="D61" i="51"/>
  <c r="D29" i="51"/>
  <c r="D42" i="51"/>
  <c r="D53" i="51"/>
  <c r="D23" i="51"/>
  <c r="D14" i="51"/>
  <c r="D36" i="51"/>
  <c r="D11" i="51"/>
  <c r="D31" i="51"/>
  <c r="D24" i="51"/>
  <c r="D17" i="51"/>
  <c r="D32" i="51"/>
  <c r="D13" i="51"/>
  <c r="D38" i="51"/>
  <c r="D27" i="51"/>
  <c r="D50" i="51"/>
  <c r="D20" i="51"/>
  <c r="D22" i="51"/>
  <c r="D28" i="51"/>
  <c r="D64" i="51"/>
  <c r="D6" i="51"/>
  <c r="D30" i="51"/>
  <c r="D35" i="51"/>
  <c r="D57" i="51"/>
  <c r="D34" i="51"/>
  <c r="D39" i="51"/>
  <c r="D66" i="51"/>
  <c r="D7" i="51"/>
  <c r="D19" i="51"/>
  <c r="D49" i="51"/>
  <c r="D60" i="51"/>
  <c r="D40" i="51"/>
  <c r="D5" i="51"/>
  <c r="D18" i="51"/>
  <c r="D55" i="51"/>
  <c r="D16" i="51"/>
  <c r="D9" i="51"/>
  <c r="D58" i="51"/>
  <c r="D62" i="51"/>
  <c r="D41" i="51"/>
  <c r="D63" i="51"/>
</calcChain>
</file>

<file path=xl/sharedStrings.xml><?xml version="1.0" encoding="utf-8"?>
<sst xmlns="http://schemas.openxmlformats.org/spreadsheetml/2006/main" count="4004" uniqueCount="618">
  <si>
    <t>Company president</t>
  </si>
  <si>
    <t>Vice president</t>
  </si>
  <si>
    <t>Manager</t>
  </si>
  <si>
    <t>Other Senior Management</t>
  </si>
  <si>
    <t>Consultant</t>
  </si>
  <si>
    <t xml:space="preserve">Other </t>
  </si>
  <si>
    <t>An exploration company</t>
  </si>
  <si>
    <t>A producer company with less than US$50M</t>
  </si>
  <si>
    <t>A producer company with more than US$50M</t>
  </si>
  <si>
    <t>A consulting company</t>
  </si>
  <si>
    <t>Table 1: Investment Attractiveness Index</t>
  </si>
  <si>
    <t>Score</t>
  </si>
  <si>
    <t>Rank</t>
  </si>
  <si>
    <t>Canada</t>
  </si>
  <si>
    <t>Alberta</t>
  </si>
  <si>
    <t>British Columbia</t>
  </si>
  <si>
    <t>Manitoba</t>
  </si>
  <si>
    <t>Newfoundland and Labrador</t>
  </si>
  <si>
    <t>Northwest Territories</t>
  </si>
  <si>
    <t>Nunavut</t>
  </si>
  <si>
    <t>Ontario</t>
  </si>
  <si>
    <t>Quebec</t>
  </si>
  <si>
    <t>Saskatchewan</t>
  </si>
  <si>
    <t>Yukon</t>
  </si>
  <si>
    <t>United States</t>
  </si>
  <si>
    <t>Alaska</t>
  </si>
  <si>
    <t>Arizona</t>
  </si>
  <si>
    <t>Nevada</t>
  </si>
  <si>
    <t>Utah</t>
  </si>
  <si>
    <t>Australia</t>
  </si>
  <si>
    <t>New South Wales</t>
  </si>
  <si>
    <t>Northern Territory</t>
  </si>
  <si>
    <t>Queensland</t>
  </si>
  <si>
    <t>South Australia</t>
  </si>
  <si>
    <t>Victoria</t>
  </si>
  <si>
    <t>Western Australia</t>
  </si>
  <si>
    <t>Oceania</t>
  </si>
  <si>
    <t>Africa</t>
  </si>
  <si>
    <t>South Africa</t>
  </si>
  <si>
    <t>Argentina</t>
  </si>
  <si>
    <t>Latin America and the Caribbean Basin</t>
  </si>
  <si>
    <t>Brazil</t>
  </si>
  <si>
    <t>Chile</t>
  </si>
  <si>
    <t>Colombia</t>
  </si>
  <si>
    <t>Mexico</t>
  </si>
  <si>
    <t>Peru</t>
  </si>
  <si>
    <t>Europe</t>
  </si>
  <si>
    <t>Finland</t>
  </si>
  <si>
    <t>**</t>
  </si>
  <si>
    <t>** Not Available</t>
  </si>
  <si>
    <t>Jurisdiction</t>
  </si>
  <si>
    <t xml:space="preserve">Figure 3: Investment Attractiveness Index </t>
  </si>
  <si>
    <t>Table 2: Policy Perception Index</t>
  </si>
  <si>
    <t>PPI</t>
  </si>
  <si>
    <t>Figure 4: Policy Perception Index</t>
  </si>
  <si>
    <t>Table 3: Best Practices Mineral Potential Index</t>
  </si>
  <si>
    <t>Encourages Investment</t>
  </si>
  <si>
    <t>Not a Deterrent to Investment</t>
  </si>
  <si>
    <t xml:space="preserve">Figure 5: Best Practices Mineral Potential Index </t>
  </si>
  <si>
    <t>Figure 6: Investment Attractiveness Index-Canada</t>
  </si>
  <si>
    <t>Investment Attractiveness</t>
  </si>
  <si>
    <t>Median</t>
  </si>
  <si>
    <t>Figure 7: Investment Attractiveness Index-United States</t>
  </si>
  <si>
    <t>Figure 8: Investment Attractiveness Index-Australia and Oceania</t>
  </si>
  <si>
    <t>Figure 9: Investment Attractiveness Index-Africa</t>
  </si>
  <si>
    <t>Figure 10: Investment Attractiveness Index-Argentina, and Latin America and the Caribbean Basin</t>
  </si>
  <si>
    <t>Region</t>
  </si>
  <si>
    <t xml:space="preserve">Sum </t>
  </si>
  <si>
    <t>Response</t>
  </si>
  <si>
    <t>5: Would not pursue investment due to this factor</t>
  </si>
  <si>
    <t>4: Strong deterrent to investment</t>
  </si>
  <si>
    <t>3: Mild deterrent to investment</t>
  </si>
  <si>
    <t>2: Not a deterrent to investment</t>
  </si>
  <si>
    <t>1: Encourages investment</t>
  </si>
  <si>
    <t>Table A1: Mineral  Potential, Assuming Policies Based on Best Practices (i.e. world class regulatory environment, highly competitive taxation, no political risk or uncertainty, and a fully stable mining regime)</t>
  </si>
  <si>
    <t>Table A2: Uncertainty Regarding the Administration, Interpretation, and Enforcement of Existing Regulations</t>
  </si>
  <si>
    <t>Table A3: Uncertainty Concerning Environmental Regulations</t>
  </si>
  <si>
    <t>Table A4: Regulatory Duplication and Inconsistencies (includes federal/provincial, federal/state, inter-departmental overlap, etc,)</t>
  </si>
  <si>
    <t>Table A5: Legal System (legal processes that are fair, transparent, non-corrupt, timely, efficiently administered, etc.)</t>
  </si>
  <si>
    <t xml:space="preserve"> Table A6: Taxation Regime (includes personal, corporate, payroll, capital, and other taxes, and complexity of tax compliance)</t>
  </si>
  <si>
    <t>Table A7: Uncertainty Concerning Disputed Land Claims</t>
  </si>
  <si>
    <t>Table A9: Quality of Infrastructure (includes access to roads, power availability, etc.)</t>
  </si>
  <si>
    <t>Table A10: Socioeconomic Agreements/Community Development Conditions (includes local purchasing, processing requirements or supplying social infrastructure such as schools or hospitals, etc,)</t>
  </si>
  <si>
    <t xml:space="preserve"> Table A11:Trade Barriers—tariff and non-tariff barriers; restrictions on profit repatriation, currency restrictions, etc.</t>
  </si>
  <si>
    <t>Table A12: Political Stability</t>
  </si>
  <si>
    <t>Table A13: Labor Regulations/Employment Agreements and Labour Militancy/Work Disruptions</t>
  </si>
  <si>
    <t>Table A14: Quality of Geological Database (includes quality and scale of maps, ease of access to information, etc.)</t>
  </si>
  <si>
    <t>Table A15: Security (includes physical security due to the threat of attack by terrorists, criminals, guerrila groups, etc.)</t>
  </si>
  <si>
    <t>Table A16: Availability of Labor and Skills</t>
  </si>
  <si>
    <t>* Between 5 and 9 responses on one or more questions</t>
  </si>
  <si>
    <t>Guyana*</t>
  </si>
  <si>
    <t xml:space="preserve"> Table A8: Uncertainty over which Areas will be Protected as Wilderness, Parks or Archeological Sites</t>
  </si>
  <si>
    <t>Single Factor Barriers</t>
  </si>
  <si>
    <t>Table 1 - Investment Attractiveness Index</t>
  </si>
  <si>
    <t xml:space="preserve">Figure 3 - Investment Attractiveness Index </t>
  </si>
  <si>
    <t>Table 2 - Policy Perception Index</t>
  </si>
  <si>
    <t>Figure 4 - Policy Perception Index</t>
  </si>
  <si>
    <t>Table 3 - Best Practices Mineral Potential Index</t>
  </si>
  <si>
    <t xml:space="preserve">Figure 5 - Best Practices Mineral Potential Index </t>
  </si>
  <si>
    <t>Figure 6 - Investment Attractiveness Index-Canada</t>
  </si>
  <si>
    <t>Figure 7 - Investment Attractiveness Index-United States</t>
  </si>
  <si>
    <t>Figure 8 - Investment Attractiveness Index-Australia and Oceania</t>
  </si>
  <si>
    <t>Figure 9 - Investment Attractiveness Index-Africa</t>
  </si>
  <si>
    <t>Figure 10 - Investment Attractiveness Index-Argentina, and Latin America and the Caribbean Basin</t>
  </si>
  <si>
    <t>Figure 11 - Investment Attractiveness Index-Asia</t>
  </si>
  <si>
    <t>Figure 12 -  Investment Attractiveness Index-Europe</t>
  </si>
  <si>
    <t>Back to index</t>
  </si>
  <si>
    <t>Additional Tables</t>
  </si>
  <si>
    <t>Table A1 - Mineral  Potential, Assuming Policies Based on Best Practices</t>
  </si>
  <si>
    <t>Table A2 - Uncertainty Regarding the Administration, Interpretation, and Enforcement of Existing Regulations</t>
  </si>
  <si>
    <t>Table A3 - Uncertainty Concerning Environmental Regulations</t>
  </si>
  <si>
    <t>Table A4 - Regulatory Duplication and Inconsistencies</t>
  </si>
  <si>
    <t>Table A5 - Legal System</t>
  </si>
  <si>
    <t>Table A6 - Taxation Regime</t>
  </si>
  <si>
    <t>Table A7 - Uncertainty Concerning Disputed Land Claims</t>
  </si>
  <si>
    <t>Table A8 - Uncertainty over which Areas will be Protected as Wilderness, Parks or Archeological Sites</t>
  </si>
  <si>
    <t>Table A9 - Quality of Infrastructure</t>
  </si>
  <si>
    <t>Table A10 - Socioeconomic Agreements/Community Development Conditions</t>
  </si>
  <si>
    <t>Table A11 - Trade Barriers</t>
  </si>
  <si>
    <t>Table A12 - Political Stability</t>
  </si>
  <si>
    <t>Table A13 - Labor Regulations/Employment Agreements and Labour Militancy/Work Disruptions</t>
  </si>
  <si>
    <t>Table A15 - Security</t>
  </si>
  <si>
    <t>Table A16 - Availability of Labor and Skills</t>
  </si>
  <si>
    <t>Weigted - Not a Deterrent</t>
  </si>
  <si>
    <t>Sum - Best Practices Mineral Potential Index</t>
  </si>
  <si>
    <t>Median (Aus)</t>
  </si>
  <si>
    <t>Median (Oceania)</t>
  </si>
  <si>
    <t>Median (Argentina)</t>
  </si>
  <si>
    <t>Tasmania*</t>
  </si>
  <si>
    <t>Zimbabwe*</t>
  </si>
  <si>
    <t>14/83</t>
  </si>
  <si>
    <t>44/83</t>
  </si>
  <si>
    <t>33/83</t>
  </si>
  <si>
    <t>9/83</t>
  </si>
  <si>
    <t>18/83</t>
  </si>
  <si>
    <t>42/83</t>
  </si>
  <si>
    <t>11/83</t>
  </si>
  <si>
    <t>45/83</t>
  </si>
  <si>
    <t>30/83</t>
  </si>
  <si>
    <t>10/83</t>
  </si>
  <si>
    <t>1/83</t>
  </si>
  <si>
    <t>24/83</t>
  </si>
  <si>
    <t>26/83</t>
  </si>
  <si>
    <t>19/83</t>
  </si>
  <si>
    <t>49/83</t>
  </si>
  <si>
    <t>29/83</t>
  </si>
  <si>
    <t>13/83</t>
  </si>
  <si>
    <t>21/83</t>
  </si>
  <si>
    <t>20/83</t>
  </si>
  <si>
    <t>35/83</t>
  </si>
  <si>
    <t>2/83</t>
  </si>
  <si>
    <t>15/83</t>
  </si>
  <si>
    <t>8/83</t>
  </si>
  <si>
    <t>40/83</t>
  </si>
  <si>
    <t>16/83</t>
  </si>
  <si>
    <t>47/83</t>
  </si>
  <si>
    <t>41/83</t>
  </si>
  <si>
    <t>31/83</t>
  </si>
  <si>
    <t>22/83</t>
  </si>
  <si>
    <t>32/83</t>
  </si>
  <si>
    <t>43/83</t>
  </si>
  <si>
    <t>5/83</t>
  </si>
  <si>
    <t>70/83</t>
  </si>
  <si>
    <t>27/83</t>
  </si>
  <si>
    <t>61/83</t>
  </si>
  <si>
    <t>79/83</t>
  </si>
  <si>
    <t>12/83</t>
  </si>
  <si>
    <t>82/83</t>
  </si>
  <si>
    <t>71/83</t>
  </si>
  <si>
    <t>60/83</t>
  </si>
  <si>
    <t>63/83</t>
  </si>
  <si>
    <t>36/83</t>
  </si>
  <si>
    <t>56/83</t>
  </si>
  <si>
    <t>66/83</t>
  </si>
  <si>
    <t>53/83</t>
  </si>
  <si>
    <t>76/83</t>
  </si>
  <si>
    <t>38/83</t>
  </si>
  <si>
    <t>67/83</t>
  </si>
  <si>
    <t>73/83</t>
  </si>
  <si>
    <t>51/83</t>
  </si>
  <si>
    <t>55/83</t>
  </si>
  <si>
    <t>54/83</t>
  </si>
  <si>
    <t>75/83</t>
  </si>
  <si>
    <t>57/83</t>
  </si>
  <si>
    <t>23/83</t>
  </si>
  <si>
    <t>65/83</t>
  </si>
  <si>
    <t>58/83</t>
  </si>
  <si>
    <t>72/83</t>
  </si>
  <si>
    <t>59/83</t>
  </si>
  <si>
    <t>78/83</t>
  </si>
  <si>
    <t>50/83</t>
  </si>
  <si>
    <t>48/83</t>
  </si>
  <si>
    <t>68/83</t>
  </si>
  <si>
    <t>62/83</t>
  </si>
  <si>
    <t>37/83</t>
  </si>
  <si>
    <t>46/83</t>
  </si>
  <si>
    <t>74/83</t>
  </si>
  <si>
    <t>3/83</t>
  </si>
  <si>
    <t>4/83</t>
  </si>
  <si>
    <t>6/83</t>
  </si>
  <si>
    <t>28/83</t>
  </si>
  <si>
    <t>34/83</t>
  </si>
  <si>
    <t>17/83</t>
  </si>
  <si>
    <t>39/83</t>
  </si>
  <si>
    <t>7/83</t>
  </si>
  <si>
    <t>64/83</t>
  </si>
  <si>
    <t>30/76</t>
  </si>
  <si>
    <t>19/76</t>
  </si>
  <si>
    <t>34/76</t>
  </si>
  <si>
    <t>60/76</t>
  </si>
  <si>
    <t>28/76</t>
  </si>
  <si>
    <t>35/76</t>
  </si>
  <si>
    <t>52/76</t>
  </si>
  <si>
    <t>26/76</t>
  </si>
  <si>
    <t>16/76</t>
  </si>
  <si>
    <t>18/76</t>
  </si>
  <si>
    <t>11/76</t>
  </si>
  <si>
    <t>23/76</t>
  </si>
  <si>
    <t>4/76</t>
  </si>
  <si>
    <t>9/76</t>
  </si>
  <si>
    <t>63/76</t>
  </si>
  <si>
    <t>32/76</t>
  </si>
  <si>
    <t>8/76</t>
  </si>
  <si>
    <t>50/76</t>
  </si>
  <si>
    <t>49/76</t>
  </si>
  <si>
    <t>3/76</t>
  </si>
  <si>
    <t>59/76</t>
  </si>
  <si>
    <t>14/76</t>
  </si>
  <si>
    <t>61/76</t>
  </si>
  <si>
    <t>29/76</t>
  </si>
  <si>
    <t>47/76</t>
  </si>
  <si>
    <t>13/76</t>
  </si>
  <si>
    <t>15/76</t>
  </si>
  <si>
    <t>6/76</t>
  </si>
  <si>
    <t>22/76</t>
  </si>
  <si>
    <t>43/76</t>
  </si>
  <si>
    <t>1/76</t>
  </si>
  <si>
    <t>27/76</t>
  </si>
  <si>
    <t>54/76</t>
  </si>
  <si>
    <t>20/76</t>
  </si>
  <si>
    <t>68/76</t>
  </si>
  <si>
    <t>45/76</t>
  </si>
  <si>
    <t>51/76</t>
  </si>
  <si>
    <t>69/76</t>
  </si>
  <si>
    <t>55/76</t>
  </si>
  <si>
    <t>40/76</t>
  </si>
  <si>
    <t>76/76</t>
  </si>
  <si>
    <t>71/76</t>
  </si>
  <si>
    <t>64/76</t>
  </si>
  <si>
    <t>44/76</t>
  </si>
  <si>
    <t>75/76</t>
  </si>
  <si>
    <t>62/76</t>
  </si>
  <si>
    <t>74/76</t>
  </si>
  <si>
    <t>65/76</t>
  </si>
  <si>
    <t>36/76</t>
  </si>
  <si>
    <t>21/76</t>
  </si>
  <si>
    <t>48/76</t>
  </si>
  <si>
    <t>46/76</t>
  </si>
  <si>
    <t>17/76</t>
  </si>
  <si>
    <t>56/76</t>
  </si>
  <si>
    <t>72/76</t>
  </si>
  <si>
    <t>57/76</t>
  </si>
  <si>
    <t>39/76</t>
  </si>
  <si>
    <t>38/76</t>
  </si>
  <si>
    <t>67/76</t>
  </si>
  <si>
    <t>24/76</t>
  </si>
  <si>
    <t>37/76</t>
  </si>
  <si>
    <t>70/76</t>
  </si>
  <si>
    <t>2/76</t>
  </si>
  <si>
    <t>33/76</t>
  </si>
  <si>
    <t>41/76</t>
  </si>
  <si>
    <t>7/76</t>
  </si>
  <si>
    <t>31/76</t>
  </si>
  <si>
    <t>5/76</t>
  </si>
  <si>
    <t>10/76</t>
  </si>
  <si>
    <t>12/76</t>
  </si>
  <si>
    <t>53/76</t>
  </si>
  <si>
    <t>25/76</t>
  </si>
  <si>
    <t>Nova Scotia</t>
  </si>
  <si>
    <t>California</t>
  </si>
  <si>
    <t>Burkina Faso*</t>
  </si>
  <si>
    <t>Spain*</t>
  </si>
  <si>
    <t>22/77</t>
  </si>
  <si>
    <t>17/77</t>
  </si>
  <si>
    <t>37/77</t>
  </si>
  <si>
    <t>32/77</t>
  </si>
  <si>
    <t>8/77</t>
  </si>
  <si>
    <t>46/77</t>
  </si>
  <si>
    <t>66/77</t>
  </si>
  <si>
    <t>39/77</t>
  </si>
  <si>
    <t>20/77</t>
  </si>
  <si>
    <t>6/77</t>
  </si>
  <si>
    <t>3/77</t>
  </si>
  <si>
    <t>18/77</t>
  </si>
  <si>
    <t>5/77</t>
  </si>
  <si>
    <t>2/77</t>
  </si>
  <si>
    <t>62/77</t>
  </si>
  <si>
    <t>13/77</t>
  </si>
  <si>
    <t>9/77</t>
  </si>
  <si>
    <t>55/77</t>
  </si>
  <si>
    <t>33/77</t>
  </si>
  <si>
    <t>1/77</t>
  </si>
  <si>
    <t>15/77</t>
  </si>
  <si>
    <t>25/77</t>
  </si>
  <si>
    <t>45/77</t>
  </si>
  <si>
    <t>26/77</t>
  </si>
  <si>
    <t>27/77</t>
  </si>
  <si>
    <t>19/77</t>
  </si>
  <si>
    <t>16/77</t>
  </si>
  <si>
    <t>7/77</t>
  </si>
  <si>
    <t>63/77</t>
  </si>
  <si>
    <t>56/77</t>
  </si>
  <si>
    <t>4/77</t>
  </si>
  <si>
    <t>74/77</t>
  </si>
  <si>
    <t>61/77</t>
  </si>
  <si>
    <t>65/77</t>
  </si>
  <si>
    <t>11/77</t>
  </si>
  <si>
    <t>53/77</t>
  </si>
  <si>
    <t>57/77</t>
  </si>
  <si>
    <t>31/77</t>
  </si>
  <si>
    <t>43/77</t>
  </si>
  <si>
    <t>21/77</t>
  </si>
  <si>
    <t>50/77</t>
  </si>
  <si>
    <t>52/77</t>
  </si>
  <si>
    <t>60/77</t>
  </si>
  <si>
    <t>75/77</t>
  </si>
  <si>
    <t>51/77</t>
  </si>
  <si>
    <t>70/77</t>
  </si>
  <si>
    <t>44/77</t>
  </si>
  <si>
    <t>76/77</t>
  </si>
  <si>
    <t>47/77</t>
  </si>
  <si>
    <t>71/77</t>
  </si>
  <si>
    <t>23/77</t>
  </si>
  <si>
    <t>49/77</t>
  </si>
  <si>
    <t>40/77</t>
  </si>
  <si>
    <t>72/77</t>
  </si>
  <si>
    <t>38/77</t>
  </si>
  <si>
    <t>30/77</t>
  </si>
  <si>
    <t>28/77</t>
  </si>
  <si>
    <t>59/77</t>
  </si>
  <si>
    <t>58/77</t>
  </si>
  <si>
    <t>67/77</t>
  </si>
  <si>
    <t>42/77</t>
  </si>
  <si>
    <t>34/77</t>
  </si>
  <si>
    <t>10/77</t>
  </si>
  <si>
    <t>41/77</t>
  </si>
  <si>
    <t>12/77</t>
  </si>
  <si>
    <t>54/77</t>
  </si>
  <si>
    <t>29/77</t>
  </si>
  <si>
    <t>24/77</t>
  </si>
  <si>
    <t>69/77</t>
  </si>
  <si>
    <t>36/77</t>
  </si>
  <si>
    <t>14/77</t>
  </si>
  <si>
    <t>Figure 1: The Position Survey Respondents Hold in Their Company, 2021</t>
  </si>
  <si>
    <t>Figure 2: Company Focus as Indicated by Respondents, 2021</t>
  </si>
  <si>
    <t>30/84</t>
  </si>
  <si>
    <t>16/84</t>
  </si>
  <si>
    <t>32/84</t>
  </si>
  <si>
    <t>36/84</t>
  </si>
  <si>
    <t>21/84</t>
  </si>
  <si>
    <t>35/84</t>
  </si>
  <si>
    <t>71/84</t>
  </si>
  <si>
    <t>28/84</t>
  </si>
  <si>
    <t>12/84</t>
  </si>
  <si>
    <t>6/84</t>
  </si>
  <si>
    <t>2/84</t>
  </si>
  <si>
    <t>9/84</t>
  </si>
  <si>
    <t>4/84</t>
  </si>
  <si>
    <t>5/84</t>
  </si>
  <si>
    <t>50/84</t>
  </si>
  <si>
    <t>20/84</t>
  </si>
  <si>
    <t>7/84</t>
  </si>
  <si>
    <t>37/84</t>
  </si>
  <si>
    <t>54/84</t>
  </si>
  <si>
    <t>25/84</t>
  </si>
  <si>
    <t>3/84</t>
  </si>
  <si>
    <t>23/84</t>
  </si>
  <si>
    <t>11/84</t>
  </si>
  <si>
    <t>26/84</t>
  </si>
  <si>
    <t>33/84</t>
  </si>
  <si>
    <t>14/84</t>
  </si>
  <si>
    <t>18/84</t>
  </si>
  <si>
    <t>10/84</t>
  </si>
  <si>
    <t>19/84</t>
  </si>
  <si>
    <t>39/84</t>
  </si>
  <si>
    <t>1/84</t>
  </si>
  <si>
    <t>49/84</t>
  </si>
  <si>
    <t>72/84</t>
  </si>
  <si>
    <t>56/84</t>
  </si>
  <si>
    <t>57/84</t>
  </si>
  <si>
    <t>Ghana</t>
  </si>
  <si>
    <t>Morocco*</t>
  </si>
  <si>
    <t>Namibia</t>
  </si>
  <si>
    <t>66/84</t>
  </si>
  <si>
    <t>58/84</t>
  </si>
  <si>
    <t>82/84</t>
  </si>
  <si>
    <t>43/84</t>
  </si>
  <si>
    <t>45/84</t>
  </si>
  <si>
    <t>81/84</t>
  </si>
  <si>
    <t>53/84</t>
  </si>
  <si>
    <t>8/84</t>
  </si>
  <si>
    <t>59/84</t>
  </si>
  <si>
    <t>68/84</t>
  </si>
  <si>
    <t>46/84</t>
  </si>
  <si>
    <t>75/84</t>
  </si>
  <si>
    <t>67/84</t>
  </si>
  <si>
    <t>84/84</t>
  </si>
  <si>
    <t>48/84</t>
  </si>
  <si>
    <t>73/84</t>
  </si>
  <si>
    <t>44/84</t>
  </si>
  <si>
    <t>47/84</t>
  </si>
  <si>
    <t>77/84</t>
  </si>
  <si>
    <t>55/84</t>
  </si>
  <si>
    <t>27/84</t>
  </si>
  <si>
    <t>22/84</t>
  </si>
  <si>
    <t>40/84</t>
  </si>
  <si>
    <t>70/84</t>
  </si>
  <si>
    <t>51/84</t>
  </si>
  <si>
    <t>31/84</t>
  </si>
  <si>
    <t>29/84</t>
  </si>
  <si>
    <t>24/84</t>
  </si>
  <si>
    <t>69/84</t>
  </si>
  <si>
    <t>34/84</t>
  </si>
  <si>
    <t>78/84</t>
  </si>
  <si>
    <t>42/84</t>
  </si>
  <si>
    <t>76/84</t>
  </si>
  <si>
    <t>China*</t>
  </si>
  <si>
    <t>Mongolia*</t>
  </si>
  <si>
    <t>Asia</t>
  </si>
  <si>
    <t>79/84</t>
  </si>
  <si>
    <t>65/84</t>
  </si>
  <si>
    <t>63/84</t>
  </si>
  <si>
    <t>13/84</t>
  </si>
  <si>
    <t>15/84</t>
  </si>
  <si>
    <t>38/84</t>
  </si>
  <si>
    <t>52/84</t>
  </si>
  <si>
    <t>41/84</t>
  </si>
  <si>
    <t>83/84</t>
  </si>
  <si>
    <t>17/84</t>
  </si>
  <si>
    <t>60/84</t>
  </si>
  <si>
    <t>Tanzania</t>
  </si>
  <si>
    <t>Figure 11: Investment Attractiveness Index-Asia</t>
  </si>
  <si>
    <t>Figure 12: Investment Attractiveness Index-Europe</t>
  </si>
  <si>
    <t>Mining Survey 2022 - Figures and Tables</t>
  </si>
  <si>
    <t>Ivory Coast*</t>
  </si>
  <si>
    <t>Mozambique*</t>
  </si>
  <si>
    <t>South Sudan</t>
  </si>
  <si>
    <t>Zambia*</t>
  </si>
  <si>
    <t>New Brunswick*</t>
  </si>
  <si>
    <t>Colorado*</t>
  </si>
  <si>
    <t>Idaho*</t>
  </si>
  <si>
    <t>Montana*</t>
  </si>
  <si>
    <t>New Mexico*</t>
  </si>
  <si>
    <t>Papua New Guinea*</t>
  </si>
  <si>
    <t>Angola*</t>
  </si>
  <si>
    <t>Botswana</t>
  </si>
  <si>
    <t>Democratic Republic of Congo (DRC)</t>
  </si>
  <si>
    <t>Guinea (Conakry)*</t>
  </si>
  <si>
    <t>Mali</t>
  </si>
  <si>
    <t>Catamarca*</t>
  </si>
  <si>
    <t>Jujuy*</t>
  </si>
  <si>
    <t>Salta*</t>
  </si>
  <si>
    <t>San Juan*</t>
  </si>
  <si>
    <t>Santa Cruz*</t>
  </si>
  <si>
    <t>Bolivia*</t>
  </si>
  <si>
    <t>Ecuador*</t>
  </si>
  <si>
    <t>24/62</t>
  </si>
  <si>
    <t>15/62</t>
  </si>
  <si>
    <t>14/62</t>
  </si>
  <si>
    <t>21/62</t>
  </si>
  <si>
    <t>4/62</t>
  </si>
  <si>
    <t>43/62</t>
  </si>
  <si>
    <t>42/62</t>
  </si>
  <si>
    <t>41/62</t>
  </si>
  <si>
    <t>12/62</t>
  </si>
  <si>
    <t>8/62</t>
  </si>
  <si>
    <t>3/62</t>
  </si>
  <si>
    <t>20/62</t>
  </si>
  <si>
    <t>11/62</t>
  </si>
  <si>
    <t>7/62</t>
  </si>
  <si>
    <t>48/62</t>
  </si>
  <si>
    <t>5/62</t>
  </si>
  <si>
    <t>28/62</t>
  </si>
  <si>
    <t>18/62</t>
  </si>
  <si>
    <t>1/62</t>
  </si>
  <si>
    <t>40/62</t>
  </si>
  <si>
    <t>17/62</t>
  </si>
  <si>
    <t>23/62</t>
  </si>
  <si>
    <t>6/62</t>
  </si>
  <si>
    <t>13/62</t>
  </si>
  <si>
    <t>9/62</t>
  </si>
  <si>
    <t>50/62</t>
  </si>
  <si>
    <t>47/62</t>
  </si>
  <si>
    <t>2/62</t>
  </si>
  <si>
    <t>54/62</t>
  </si>
  <si>
    <t>59/62</t>
  </si>
  <si>
    <t>10/62</t>
  </si>
  <si>
    <t>31/62</t>
  </si>
  <si>
    <t>55/62</t>
  </si>
  <si>
    <t>33/62</t>
  </si>
  <si>
    <t>46/62</t>
  </si>
  <si>
    <t>30/62</t>
  </si>
  <si>
    <t>44/62</t>
  </si>
  <si>
    <t>16/62</t>
  </si>
  <si>
    <t>61/62</t>
  </si>
  <si>
    <t>38/62</t>
  </si>
  <si>
    <t>57/62</t>
  </si>
  <si>
    <t>60/62</t>
  </si>
  <si>
    <t>53/62</t>
  </si>
  <si>
    <t>58/62</t>
  </si>
  <si>
    <t>62/62</t>
  </si>
  <si>
    <t>49/62</t>
  </si>
  <si>
    <t>39/62</t>
  </si>
  <si>
    <t>45/62</t>
  </si>
  <si>
    <t>19/62</t>
  </si>
  <si>
    <t>32/62</t>
  </si>
  <si>
    <t>52/62</t>
  </si>
  <si>
    <t>25/62</t>
  </si>
  <si>
    <t>35/62</t>
  </si>
  <si>
    <t>36/62</t>
  </si>
  <si>
    <t>27/62</t>
  </si>
  <si>
    <t>22/62</t>
  </si>
  <si>
    <t>37/62</t>
  </si>
  <si>
    <t>34/62</t>
  </si>
  <si>
    <t>56/62</t>
  </si>
  <si>
    <t>51/62</t>
  </si>
  <si>
    <t>29/62</t>
  </si>
  <si>
    <t>26/62</t>
  </si>
  <si>
    <t>Median (Latin America )</t>
  </si>
  <si>
    <t>Median (Latin America without Argentina)</t>
  </si>
  <si>
    <t>Latin America and Caribbean (without Argentina)</t>
  </si>
  <si>
    <t>Figure 13: Regional Median Investment Attractiveness Scores 2021 and 2022</t>
  </si>
  <si>
    <t>Figure 15: Regional Median Best Practice Mineral Potential Index Scores 2020 and 2021</t>
  </si>
  <si>
    <t>Figure 14: Regional Median Policy Perception Index Scores 2021 and 2022</t>
  </si>
  <si>
    <t xml:space="preserve">Figure 32: Availability of Labor/Skills </t>
  </si>
  <si>
    <t>Figure 31: Security</t>
  </si>
  <si>
    <t>Figure 30: Geological Database</t>
  </si>
  <si>
    <t>Figure 29: Labor Regulations/Employment Agreements and Labour Militancy/Work Disruptions</t>
  </si>
  <si>
    <t>Figure 28: Political Stability</t>
  </si>
  <si>
    <t>Figure 27: Trade Barriers</t>
  </si>
  <si>
    <t>Figure 26: Socioeconomic Agreements/ Community Development Conditions</t>
  </si>
  <si>
    <t xml:space="preserve">Figure 25: Quality of Infrastructure </t>
  </si>
  <si>
    <t xml:space="preserve">Figure 24: Uncertainty Concerning Protected Areas </t>
  </si>
  <si>
    <t>Figure 23  Uncertainty Concerning Disputed Land Claims</t>
  </si>
  <si>
    <t>Figure 22: Taxation Regime</t>
  </si>
  <si>
    <t>Figure 21: Legal System</t>
  </si>
  <si>
    <t>Figure 20: Regulatory Duplication and Inconsistencies</t>
  </si>
  <si>
    <t>Figure 19: Uncertainty Concerning Environmental Regulations</t>
  </si>
  <si>
    <t>Figure 18:  Uncertainty Concerning the Administration, Interpretation and Enforcement of Existing Regulations</t>
  </si>
  <si>
    <t>Figure 13 - Regional Median Investment Attractiveness Scores 2021 and 2022</t>
  </si>
  <si>
    <t>Figure 14 - Regional Median Policy Perception Index Scores 2021 and 2022</t>
  </si>
  <si>
    <t>Figure 15 - Regional Median Best Practice Mineral Potential Index Scores 2021 and 2022</t>
  </si>
  <si>
    <t>Figure 1 - The Position Survey Respondents Hold in Their Company, 2022</t>
  </si>
  <si>
    <t>Figure 2 - Company Focus as Indicated by Respondents, 2022</t>
  </si>
  <si>
    <t>Figure 18 - Uncertainty Concerning the Administration, Interpretation and Enforcement of Existing Regulations</t>
  </si>
  <si>
    <t>Figure 19 - Uncertainty Concerning Environmental Regulations</t>
  </si>
  <si>
    <t>Figure 20- Regulatory Duplication and Inconsistencies</t>
  </si>
  <si>
    <t>Figure 21 - Legal System</t>
  </si>
  <si>
    <t>Figure 22 - Taxation Regime</t>
  </si>
  <si>
    <t>Figure 23 - Uncertainty Concerning Disputed Land Claims</t>
  </si>
  <si>
    <t xml:space="preserve">Figure 24 - Uncertainty Concerning Protected Areas </t>
  </si>
  <si>
    <t xml:space="preserve">Figure 25 - Quality of Infrastructure </t>
  </si>
  <si>
    <t>Figure 26 -  Socioeconomic Agreements/ Community Development Conditions</t>
  </si>
  <si>
    <t>Figure 27 - Trade Barriers</t>
  </si>
  <si>
    <t>Figure 28 - Political Stability</t>
  </si>
  <si>
    <t>Figure 29 - Labor Regulations/Employment Agreements and Labour Militancy/Work Disruptions</t>
  </si>
  <si>
    <t>Figure 30 - Geological Database</t>
  </si>
  <si>
    <t>Figure 31 - Security</t>
  </si>
  <si>
    <t xml:space="preserve">Figure 32 - Availability of Labor/Skills </t>
  </si>
  <si>
    <t>Northern Territory*</t>
  </si>
  <si>
    <t>Northwest Territories*</t>
  </si>
  <si>
    <t>42 / 47</t>
  </si>
  <si>
    <t>14 / 47</t>
  </si>
  <si>
    <t>7 / 47</t>
  </si>
  <si>
    <t>31 / 47</t>
  </si>
  <si>
    <t>9 / 47</t>
  </si>
  <si>
    <t>19 / 47</t>
  </si>
  <si>
    <t>36 / 47</t>
  </si>
  <si>
    <t>13 / 47</t>
  </si>
  <si>
    <t>8 / 47</t>
  </si>
  <si>
    <t>2 / 47</t>
  </si>
  <si>
    <t>10 / 47</t>
  </si>
  <si>
    <t>15 / 47</t>
  </si>
  <si>
    <t>11 / 47</t>
  </si>
  <si>
    <t>29 / 47</t>
  </si>
  <si>
    <t>39 / 47</t>
  </si>
  <si>
    <t>23 / 47</t>
  </si>
  <si>
    <t>5 / 47</t>
  </si>
  <si>
    <t>44 / 47</t>
  </si>
  <si>
    <t>35 / 47</t>
  </si>
  <si>
    <t>25 / 47</t>
  </si>
  <si>
    <t>1 / 47</t>
  </si>
  <si>
    <t>6 / 47</t>
  </si>
  <si>
    <t>47 / 47</t>
  </si>
  <si>
    <t>3 / 47</t>
  </si>
  <si>
    <t>22 / 47</t>
  </si>
  <si>
    <t>18 / 47</t>
  </si>
  <si>
    <t>28 / 47</t>
  </si>
  <si>
    <t>24 / 47</t>
  </si>
  <si>
    <t>43 / 47</t>
  </si>
  <si>
    <t>41 / 47</t>
  </si>
  <si>
    <t>46 / 47</t>
  </si>
  <si>
    <t>34 / 47</t>
  </si>
  <si>
    <t>45 / 47</t>
  </si>
  <si>
    <t>37 / 47</t>
  </si>
  <si>
    <t>38 / 47</t>
  </si>
  <si>
    <t>27 / 47</t>
  </si>
  <si>
    <t>33 / 47</t>
  </si>
  <si>
    <t>32 / 47</t>
  </si>
  <si>
    <t>21 / 47</t>
  </si>
  <si>
    <t>26 / 47</t>
  </si>
  <si>
    <t>16 / 47</t>
  </si>
  <si>
    <t>4 / 47</t>
  </si>
  <si>
    <t>12 / 47</t>
  </si>
  <si>
    <t>20 / 47</t>
  </si>
  <si>
    <t>17 / 47</t>
  </si>
  <si>
    <t>30 / 47</t>
  </si>
  <si>
    <t>40 /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</si>
</sst>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5" formatCode="0.00000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1"/>
      <name val="Calibri"/>
      <family val="2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3" fillId="0" borderId="0"/>
    <xf numFmtId="0" fontId="3" fillId="0" borderId="0"/>
    <xf numFmtId="0" fontId="5" fillId="0" borderId="1" applyNumberFormat="0" applyFill="0" applyAlignment="0" applyProtection="0"/>
    <xf numFmtId="0" fontId="3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  <xf numFmtId="0" fontId="3" fillId="0" borderId="0"/>
    <xf numFmtId="0" fontId="13" fillId="5" borderId="0" applyNumberFormat="0" applyBorder="0" applyAlignment="0" applyProtection="0"/>
  </cellStyleXfs>
  <cellXfs count="392">
    <xf numFmtId="0" fontId="0" fillId="0" borderId="0" xfId="0"/>
    <xf numFmtId="0" fontId="0" fillId="0" borderId="0" xfId="0"/>
    <xf numFmtId="10" fontId="0" fillId="0" borderId="0" xfId="0" applyNumberFormat="1"/>
    <xf numFmtId="0" fontId="7" fillId="0" borderId="0" xfId="0" applyFont="1"/>
    <xf numFmtId="0" fontId="0" fillId="0" borderId="0" xfId="0"/>
    <xf numFmtId="10" fontId="0" fillId="0" borderId="0" xfId="0" applyNumberFormat="1"/>
    <xf numFmtId="0" fontId="7" fillId="0" borderId="0" xfId="0" applyFont="1"/>
    <xf numFmtId="0" fontId="0" fillId="0" borderId="0" xfId="0"/>
    <xf numFmtId="0" fontId="0" fillId="0" borderId="0" xfId="0"/>
    <xf numFmtId="0" fontId="9" fillId="0" borderId="0" xfId="5" applyFont="1" applyAlignment="1">
      <alignment vertical="center" readingOrder="1"/>
    </xf>
    <xf numFmtId="0" fontId="0" fillId="0" borderId="0" xfId="0"/>
    <xf numFmtId="0" fontId="6" fillId="0" borderId="4" xfId="3" applyFont="1" applyFill="1" applyBorder="1"/>
    <xf numFmtId="0" fontId="7" fillId="0" borderId="0" xfId="0" applyFont="1"/>
    <xf numFmtId="2" fontId="0" fillId="0" borderId="0" xfId="0" applyNumberFormat="1" applyFont="1" applyBorder="1" applyAlignment="1">
      <alignment horizontal="center"/>
    </xf>
    <xf numFmtId="2" fontId="0" fillId="3" borderId="3" xfId="0" applyNumberFormat="1" applyFont="1" applyFill="1" applyBorder="1" applyAlignment="1">
      <alignment horizontal="center"/>
    </xf>
    <xf numFmtId="2" fontId="0" fillId="3" borderId="4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/>
    <xf numFmtId="0" fontId="9" fillId="0" borderId="0" xfId="5" applyFont="1" applyAlignment="1">
      <alignment vertical="center" readingOrder="1"/>
    </xf>
    <xf numFmtId="0" fontId="7" fillId="0" borderId="0" xfId="0" applyFont="1"/>
    <xf numFmtId="0" fontId="0" fillId="0" borderId="0" xfId="0"/>
    <xf numFmtId="0" fontId="7" fillId="0" borderId="0" xfId="0" applyFont="1"/>
    <xf numFmtId="0" fontId="0" fillId="0" borderId="0" xfId="0"/>
    <xf numFmtId="0" fontId="7" fillId="0" borderId="0" xfId="0" applyFont="1"/>
    <xf numFmtId="0" fontId="7" fillId="0" borderId="0" xfId="0" applyFont="1"/>
    <xf numFmtId="0" fontId="0" fillId="0" borderId="0" xfId="0"/>
    <xf numFmtId="0" fontId="7" fillId="0" borderId="0" xfId="0" applyFont="1"/>
    <xf numFmtId="0" fontId="7" fillId="0" borderId="0" xfId="0" applyFont="1"/>
    <xf numFmtId="0" fontId="0" fillId="0" borderId="0" xfId="0"/>
    <xf numFmtId="0" fontId="2" fillId="0" borderId="0" xfId="0" applyFont="1" applyAlignment="1"/>
    <xf numFmtId="0" fontId="0" fillId="0" borderId="0" xfId="0"/>
    <xf numFmtId="0" fontId="6" fillId="0" borderId="2" xfId="3" applyFont="1" applyFill="1" applyBorder="1"/>
    <xf numFmtId="1" fontId="6" fillId="0" borderId="2" xfId="3" applyNumberFormat="1" applyFont="1" applyFill="1" applyBorder="1" applyAlignment="1">
      <alignment horizontal="center"/>
    </xf>
    <xf numFmtId="10" fontId="0" fillId="0" borderId="0" xfId="0" applyNumberFormat="1"/>
    <xf numFmtId="0" fontId="0" fillId="0" borderId="0" xfId="0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2" fontId="0" fillId="0" borderId="0" xfId="0" applyNumberFormat="1"/>
    <xf numFmtId="9" fontId="0" fillId="0" borderId="0" xfId="2" applyFont="1"/>
    <xf numFmtId="0" fontId="7" fillId="0" borderId="0" xfId="0" applyFont="1"/>
    <xf numFmtId="0" fontId="2" fillId="0" borderId="0" xfId="0" applyFont="1" applyAlignment="1"/>
    <xf numFmtId="0" fontId="11" fillId="0" borderId="0" xfId="16"/>
    <xf numFmtId="0" fontId="11" fillId="0" borderId="0" xfId="16" applyFill="1"/>
    <xf numFmtId="0" fontId="12" fillId="4" borderId="0" xfId="0" applyFont="1" applyFill="1"/>
    <xf numFmtId="0" fontId="0" fillId="4" borderId="0" xfId="0" applyFill="1"/>
    <xf numFmtId="0" fontId="11" fillId="4" borderId="0" xfId="16" applyFill="1"/>
    <xf numFmtId="0" fontId="2" fillId="4" borderId="0" xfId="0" applyFont="1" applyFill="1"/>
    <xf numFmtId="2" fontId="0" fillId="0" borderId="3" xfId="1" applyNumberFormat="1" applyFont="1" applyBorder="1" applyAlignment="1">
      <alignment horizontal="center"/>
    </xf>
    <xf numFmtId="0" fontId="0" fillId="3" borderId="12" xfId="0" applyFill="1" applyBorder="1"/>
    <xf numFmtId="2" fontId="0" fillId="0" borderId="0" xfId="1" applyNumberFormat="1" applyFont="1" applyBorder="1" applyAlignment="1">
      <alignment horizontal="center"/>
    </xf>
    <xf numFmtId="0" fontId="0" fillId="3" borderId="13" xfId="0" applyFill="1" applyBorder="1"/>
    <xf numFmtId="0" fontId="0" fillId="3" borderId="15" xfId="0" applyFill="1" applyBorder="1"/>
    <xf numFmtId="0" fontId="0" fillId="0" borderId="0" xfId="0"/>
    <xf numFmtId="2" fontId="0" fillId="0" borderId="4" xfId="1" applyNumberFormat="1" applyFont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Border="1"/>
    <xf numFmtId="0" fontId="0" fillId="0" borderId="0" xfId="0"/>
    <xf numFmtId="9" fontId="0" fillId="0" borderId="0" xfId="0" applyNumberFormat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13" xfId="0" applyFill="1" applyBorder="1"/>
    <xf numFmtId="9" fontId="0" fillId="0" borderId="0" xfId="2" applyFont="1" applyBorder="1"/>
    <xf numFmtId="0" fontId="0" fillId="0" borderId="0" xfId="0" applyFill="1" applyBorder="1"/>
    <xf numFmtId="0" fontId="0" fillId="0" borderId="4" xfId="0" applyBorder="1"/>
    <xf numFmtId="49" fontId="0" fillId="0" borderId="0" xfId="0" applyNumberFormat="1" applyBorder="1" applyAlignment="1">
      <alignment horizontal="center"/>
    </xf>
    <xf numFmtId="49" fontId="0" fillId="3" borderId="0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11" fillId="0" borderId="0" xfId="16"/>
    <xf numFmtId="0" fontId="11" fillId="0" borderId="0" xfId="16"/>
    <xf numFmtId="49" fontId="0" fillId="0" borderId="0" xfId="1" applyNumberFormat="1" applyFont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1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49" fontId="0" fillId="0" borderId="3" xfId="1" applyNumberFormat="1" applyFont="1" applyBorder="1" applyAlignment="1">
      <alignment horizontal="center"/>
    </xf>
    <xf numFmtId="0" fontId="0" fillId="3" borderId="3" xfId="0" applyNumberForma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3" borderId="10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1" fillId="0" borderId="0" xfId="16"/>
    <xf numFmtId="2" fontId="0" fillId="0" borderId="3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0" xfId="0" applyBorder="1"/>
    <xf numFmtId="0" fontId="0" fillId="0" borderId="10" xfId="0" applyNumberForma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6" fillId="0" borderId="10" xfId="3" applyFont="1" applyFill="1" applyBorder="1"/>
    <xf numFmtId="0" fontId="1" fillId="0" borderId="2" xfId="0" applyFont="1" applyBorder="1" applyAlignment="1">
      <alignment horizontal="center"/>
    </xf>
    <xf numFmtId="0" fontId="0" fillId="0" borderId="6" xfId="0" applyFill="1" applyBorder="1"/>
    <xf numFmtId="0" fontId="0" fillId="0" borderId="8" xfId="0" applyFill="1" applyBorder="1"/>
    <xf numFmtId="0" fontId="1" fillId="0" borderId="3" xfId="0" applyFont="1" applyBorder="1" applyAlignment="1">
      <alignment horizontal="center"/>
    </xf>
    <xf numFmtId="0" fontId="0" fillId="0" borderId="15" xfId="0" applyFill="1" applyBorder="1"/>
    <xf numFmtId="0" fontId="0" fillId="0" borderId="12" xfId="0" applyFill="1" applyBorder="1"/>
    <xf numFmtId="0" fontId="0" fillId="3" borderId="9" xfId="0" applyNumberFormat="1" applyFill="1" applyBorder="1" applyAlignment="1">
      <alignment horizontal="center"/>
    </xf>
    <xf numFmtId="0" fontId="0" fillId="3" borderId="11" xfId="0" applyNumberFormat="1" applyFill="1" applyBorder="1" applyAlignment="1">
      <alignment horizontal="center"/>
    </xf>
    <xf numFmtId="2" fontId="0" fillId="0" borderId="3" xfId="1" applyNumberFormat="1" applyFont="1" applyBorder="1" applyAlignment="1">
      <alignment horizontal="center" vertical="center"/>
    </xf>
    <xf numFmtId="2" fontId="0" fillId="0" borderId="9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0" fillId="0" borderId="0" xfId="1" applyNumberFormat="1" applyFont="1" applyBorder="1" applyAlignment="1">
      <alignment horizontal="center" vertical="center"/>
    </xf>
    <xf numFmtId="2" fontId="0" fillId="0" borderId="1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4" xfId="1" applyNumberFormat="1" applyFont="1" applyBorder="1" applyAlignment="1">
      <alignment horizontal="center" vertical="center"/>
    </xf>
    <xf numFmtId="2" fontId="0" fillId="0" borderId="11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3" borderId="9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2" fontId="0" fillId="3" borderId="1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2" fontId="0" fillId="3" borderId="11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1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2" fontId="0" fillId="3" borderId="0" xfId="0" applyNumberFormat="1" applyFont="1" applyFill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  <xf numFmtId="2" fontId="0" fillId="3" borderId="4" xfId="0" applyNumberFormat="1" applyFont="1" applyFill="1" applyBorder="1" applyAlignment="1">
      <alignment horizontal="center" vertical="center"/>
    </xf>
    <xf numFmtId="0" fontId="0" fillId="3" borderId="4" xfId="0" applyNumberFormat="1" applyFill="1" applyBorder="1" applyAlignment="1">
      <alignment horizontal="center" vertical="center"/>
    </xf>
    <xf numFmtId="0" fontId="0" fillId="3" borderId="11" xfId="0" applyNumberForma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13" xfId="0" applyNumberFormat="1" applyFill="1" applyBorder="1" applyAlignment="1">
      <alignment horizontal="center" vertical="center"/>
    </xf>
    <xf numFmtId="2" fontId="0" fillId="3" borderId="12" xfId="0" applyNumberFormat="1" applyFill="1" applyBorder="1" applyAlignment="1">
      <alignment horizontal="center" vertical="center"/>
    </xf>
    <xf numFmtId="0" fontId="14" fillId="0" borderId="13" xfId="0" applyFont="1" applyFill="1" applyBorder="1"/>
    <xf numFmtId="2" fontId="14" fillId="0" borderId="0" xfId="0" applyNumberFormat="1" applyFont="1" applyFill="1" applyBorder="1"/>
    <xf numFmtId="2" fontId="0" fillId="0" borderId="0" xfId="1" applyNumberFormat="1" applyFont="1" applyFill="1" applyBorder="1" applyAlignment="1">
      <alignment horizontal="center" vertical="center"/>
    </xf>
    <xf numFmtId="2" fontId="0" fillId="0" borderId="10" xfId="1" applyNumberFormat="1" applyFont="1" applyFill="1" applyBorder="1" applyAlignment="1">
      <alignment horizontal="center" vertical="center"/>
    </xf>
    <xf numFmtId="2" fontId="0" fillId="0" borderId="4" xfId="1" applyNumberFormat="1" applyFont="1" applyFill="1" applyBorder="1" applyAlignment="1">
      <alignment horizontal="center" vertical="center"/>
    </xf>
    <xf numFmtId="2" fontId="0" fillId="0" borderId="11" xfId="1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2" fontId="14" fillId="0" borderId="12" xfId="0" applyNumberFormat="1" applyFont="1" applyFill="1" applyBorder="1" applyAlignment="1">
      <alignment horizontal="center" vertical="center"/>
    </xf>
    <xf numFmtId="2" fontId="14" fillId="6" borderId="13" xfId="0" applyNumberFormat="1" applyFont="1" applyFill="1" applyBorder="1" applyAlignment="1">
      <alignment horizontal="center" vertical="center"/>
    </xf>
    <xf numFmtId="2" fontId="14" fillId="6" borderId="12" xfId="0" applyNumberFormat="1" applyFont="1" applyFill="1" applyBorder="1" applyAlignment="1">
      <alignment horizontal="center" vertical="center"/>
    </xf>
    <xf numFmtId="9" fontId="0" fillId="0" borderId="0" xfId="2" applyNumberFormat="1" applyFont="1" applyBorder="1"/>
    <xf numFmtId="9" fontId="14" fillId="0" borderId="0" xfId="2" applyFont="1" applyFill="1" applyBorder="1"/>
    <xf numFmtId="0" fontId="0" fillId="0" borderId="3" xfId="0" applyFill="1" applyBorder="1"/>
    <xf numFmtId="2" fontId="14" fillId="3" borderId="15" xfId="0" applyNumberFormat="1" applyFont="1" applyFill="1" applyBorder="1"/>
    <xf numFmtId="2" fontId="14" fillId="3" borderId="13" xfId="0" applyNumberFormat="1" applyFont="1" applyFill="1" applyBorder="1"/>
    <xf numFmtId="2" fontId="14" fillId="3" borderId="12" xfId="0" applyNumberFormat="1" applyFont="1" applyFill="1" applyBorder="1"/>
    <xf numFmtId="0" fontId="14" fillId="0" borderId="0" xfId="0" applyFont="1" applyFill="1" applyBorder="1"/>
    <xf numFmtId="0" fontId="14" fillId="3" borderId="0" xfId="0" applyFont="1" applyFill="1" applyBorder="1"/>
    <xf numFmtId="9" fontId="14" fillId="0" borderId="3" xfId="2" applyFont="1" applyFill="1" applyBorder="1"/>
    <xf numFmtId="9" fontId="14" fillId="0" borderId="4" xfId="2" applyFont="1" applyFill="1" applyBorder="1"/>
    <xf numFmtId="9" fontId="14" fillId="0" borderId="0" xfId="2" applyNumberFormat="1" applyFont="1" applyFill="1" applyBorder="1"/>
    <xf numFmtId="9" fontId="14" fillId="0" borderId="3" xfId="2" applyNumberFormat="1" applyFont="1" applyFill="1" applyBorder="1"/>
    <xf numFmtId="9" fontId="14" fillId="0" borderId="9" xfId="2" applyNumberFormat="1" applyFont="1" applyFill="1" applyBorder="1"/>
    <xf numFmtId="9" fontId="14" fillId="0" borderId="10" xfId="2" applyNumberFormat="1" applyFont="1" applyFill="1" applyBorder="1"/>
    <xf numFmtId="9" fontId="14" fillId="0" borderId="4" xfId="2" applyNumberFormat="1" applyFont="1" applyFill="1" applyBorder="1"/>
    <xf numFmtId="9" fontId="14" fillId="0" borderId="11" xfId="2" applyNumberFormat="1" applyFont="1" applyFill="1" applyBorder="1"/>
    <xf numFmtId="0" fontId="14" fillId="3" borderId="3" xfId="0" applyFont="1" applyFill="1" applyBorder="1"/>
    <xf numFmtId="0" fontId="14" fillId="3" borderId="4" xfId="0" applyFont="1" applyFill="1" applyBorder="1"/>
    <xf numFmtId="9" fontId="14" fillId="0" borderId="9" xfId="2" applyFont="1" applyFill="1" applyBorder="1"/>
    <xf numFmtId="9" fontId="14" fillId="0" borderId="10" xfId="2" applyFont="1" applyFill="1" applyBorder="1"/>
    <xf numFmtId="9" fontId="14" fillId="0" borderId="11" xfId="2" applyFont="1" applyFill="1" applyBorder="1"/>
    <xf numFmtId="9" fontId="14" fillId="3" borderId="3" xfId="2" applyFont="1" applyFill="1" applyBorder="1"/>
    <xf numFmtId="9" fontId="14" fillId="3" borderId="9" xfId="2" applyFont="1" applyFill="1" applyBorder="1"/>
    <xf numFmtId="9" fontId="14" fillId="3" borderId="0" xfId="2" applyFont="1" applyFill="1" applyBorder="1"/>
    <xf numFmtId="9" fontId="14" fillId="3" borderId="10" xfId="2" applyFont="1" applyFill="1" applyBorder="1"/>
    <xf numFmtId="9" fontId="14" fillId="3" borderId="4" xfId="2" applyFont="1" applyFill="1" applyBorder="1"/>
    <xf numFmtId="9" fontId="14" fillId="3" borderId="11" xfId="2" applyFont="1" applyFill="1" applyBorder="1"/>
    <xf numFmtId="0" fontId="7" fillId="3" borderId="7" xfId="0" applyFont="1" applyFill="1" applyBorder="1" applyAlignment="1">
      <alignment horizontal="center" vertical="center" textRotation="90"/>
    </xf>
    <xf numFmtId="0" fontId="7" fillId="3" borderId="13" xfId="0" applyFont="1" applyFill="1" applyBorder="1" applyAlignment="1">
      <alignment horizontal="center" vertical="center" textRotation="90"/>
    </xf>
    <xf numFmtId="2" fontId="14" fillId="3" borderId="0" xfId="0" applyNumberFormat="1" applyFont="1" applyFill="1" applyBorder="1"/>
    <xf numFmtId="0" fontId="14" fillId="0" borderId="0" xfId="0" applyNumberFormat="1" applyFont="1" applyFill="1" applyBorder="1"/>
    <xf numFmtId="0" fontId="14" fillId="3" borderId="0" xfId="0" applyNumberFormat="1" applyFont="1" applyFill="1" applyBorder="1"/>
    <xf numFmtId="0" fontId="0" fillId="0" borderId="14" xfId="0" applyBorder="1"/>
    <xf numFmtId="2" fontId="14" fillId="3" borderId="3" xfId="0" applyNumberFormat="1" applyFont="1" applyFill="1" applyBorder="1"/>
    <xf numFmtId="2" fontId="0" fillId="3" borderId="9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2" fontId="14" fillId="3" borderId="4" xfId="0" applyNumberFormat="1" applyFont="1" applyFill="1" applyBorder="1"/>
    <xf numFmtId="2" fontId="0" fillId="3" borderId="11" xfId="0" applyNumberFormat="1" applyFill="1" applyBorder="1" applyAlignment="1">
      <alignment horizontal="center"/>
    </xf>
    <xf numFmtId="2" fontId="14" fillId="0" borderId="3" xfId="0" applyNumberFormat="1" applyFont="1" applyFill="1" applyBorder="1"/>
    <xf numFmtId="2" fontId="0" fillId="0" borderId="9" xfId="1" applyNumberFormat="1" applyFont="1" applyBorder="1" applyAlignment="1">
      <alignment horizontal="center"/>
    </xf>
    <xf numFmtId="2" fontId="0" fillId="0" borderId="10" xfId="1" applyNumberFormat="1" applyFont="1" applyBorder="1" applyAlignment="1">
      <alignment horizontal="center"/>
    </xf>
    <xf numFmtId="2" fontId="14" fillId="0" borderId="4" xfId="0" applyNumberFormat="1" applyFont="1" applyFill="1" applyBorder="1"/>
    <xf numFmtId="2" fontId="0" fillId="0" borderId="11" xfId="1" applyNumberFormat="1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3" borderId="2" xfId="0" applyFill="1" applyBorder="1" applyAlignment="1">
      <alignment horizontal="left" vertical="center"/>
    </xf>
    <xf numFmtId="2" fontId="14" fillId="3" borderId="2" xfId="0" applyNumberFormat="1" applyFon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2" fontId="0" fillId="3" borderId="16" xfId="0" applyNumberForma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16" fontId="0" fillId="0" borderId="0" xfId="0" applyNumberFormat="1"/>
    <xf numFmtId="0" fontId="7" fillId="3" borderId="17" xfId="0" applyFont="1" applyFill="1" applyBorder="1" applyAlignment="1">
      <alignment horizontal="center" vertical="center" textRotation="90"/>
    </xf>
    <xf numFmtId="0" fontId="14" fillId="0" borderId="3" xfId="0" applyFont="1" applyFill="1" applyBorder="1"/>
    <xf numFmtId="0" fontId="14" fillId="0" borderId="4" xfId="0" applyNumberFormat="1" applyFont="1" applyFill="1" applyBorder="1"/>
    <xf numFmtId="0" fontId="14" fillId="3" borderId="3" xfId="0" applyNumberFormat="1" applyFont="1" applyFill="1" applyBorder="1"/>
    <xf numFmtId="0" fontId="14" fillId="3" borderId="4" xfId="0" applyNumberFormat="1" applyFont="1" applyFill="1" applyBorder="1"/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" fontId="0" fillId="0" borderId="13" xfId="0" applyNumberFormat="1" applyBorder="1"/>
    <xf numFmtId="2" fontId="0" fillId="0" borderId="9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0" fontId="14" fillId="0" borderId="4" xfId="0" applyFont="1" applyFill="1" applyBorder="1"/>
    <xf numFmtId="2" fontId="14" fillId="3" borderId="14" xfId="0" applyNumberFormat="1" applyFont="1" applyFill="1" applyBorder="1" applyAlignment="1">
      <alignment horizontal="center" vertical="center"/>
    </xf>
    <xf numFmtId="2" fontId="0" fillId="3" borderId="14" xfId="0" applyNumberFormat="1" applyFill="1" applyBorder="1" applyAlignment="1">
      <alignment horizontal="center" vertical="center"/>
    </xf>
    <xf numFmtId="2" fontId="0" fillId="7" borderId="12" xfId="0" applyNumberFormat="1" applyFill="1" applyBorder="1" applyAlignment="1">
      <alignment horizontal="center" vertical="center"/>
    </xf>
    <xf numFmtId="2" fontId="0" fillId="0" borderId="1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3" borderId="14" xfId="0" applyFill="1" applyBorder="1"/>
    <xf numFmtId="0" fontId="0" fillId="3" borderId="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9" xfId="0" applyBorder="1"/>
    <xf numFmtId="0" fontId="0" fillId="7" borderId="0" xfId="0" applyFill="1" applyBorder="1" applyAlignment="1">
      <alignment horizontal="center" vertical="center"/>
    </xf>
    <xf numFmtId="2" fontId="0" fillId="7" borderId="13" xfId="0" applyNumberFormat="1" applyFill="1" applyBorder="1" applyAlignment="1">
      <alignment horizontal="center" vertical="center"/>
    </xf>
    <xf numFmtId="2" fontId="0" fillId="0" borderId="13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2" fontId="14" fillId="6" borderId="14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2" fontId="14" fillId="4" borderId="15" xfId="0" applyNumberFormat="1" applyFont="1" applyFill="1" applyBorder="1" applyAlignment="1">
      <alignment horizontal="center" vertical="center"/>
    </xf>
    <xf numFmtId="2" fontId="14" fillId="4" borderId="1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2" fontId="14" fillId="6" borderId="0" xfId="0" applyNumberFormat="1" applyFont="1" applyFill="1" applyBorder="1" applyAlignment="1">
      <alignment horizontal="center" vertical="center"/>
    </xf>
    <xf numFmtId="49" fontId="14" fillId="6" borderId="0" xfId="0" applyNumberFormat="1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2" fontId="14" fillId="6" borderId="4" xfId="0" applyNumberFormat="1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0" fillId="0" borderId="10" xfId="0" applyFill="1" applyBorder="1"/>
    <xf numFmtId="2" fontId="14" fillId="6" borderId="2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9" fontId="14" fillId="0" borderId="15" xfId="0" applyNumberFormat="1" applyFont="1" applyFill="1" applyBorder="1"/>
    <xf numFmtId="9" fontId="14" fillId="0" borderId="13" xfId="0" applyNumberFormat="1" applyFont="1" applyFill="1" applyBorder="1"/>
    <xf numFmtId="9" fontId="14" fillId="0" borderId="12" xfId="0" applyNumberFormat="1" applyFont="1" applyFill="1" applyBorder="1"/>
    <xf numFmtId="0" fontId="0" fillId="7" borderId="12" xfId="0" applyFill="1" applyBorder="1"/>
    <xf numFmtId="1" fontId="6" fillId="0" borderId="3" xfId="3" applyNumberFormat="1" applyFont="1" applyFill="1" applyBorder="1" applyAlignment="1">
      <alignment horizontal="center"/>
    </xf>
    <xf numFmtId="0" fontId="6" fillId="0" borderId="3" xfId="3" applyFont="1" applyFill="1" applyBorder="1"/>
    <xf numFmtId="0" fontId="0" fillId="7" borderId="13" xfId="0" applyFill="1" applyBorder="1"/>
    <xf numFmtId="9" fontId="14" fillId="3" borderId="15" xfId="2" applyFont="1" applyFill="1" applyBorder="1"/>
    <xf numFmtId="9" fontId="14" fillId="3" borderId="12" xfId="2" applyFont="1" applyFill="1" applyBorder="1"/>
    <xf numFmtId="9" fontId="14" fillId="3" borderId="2" xfId="2" applyFont="1" applyFill="1" applyBorder="1"/>
    <xf numFmtId="9" fontId="14" fillId="3" borderId="16" xfId="2" applyFont="1" applyFill="1" applyBorder="1"/>
    <xf numFmtId="9" fontId="14" fillId="3" borderId="13" xfId="2" applyFont="1" applyFill="1" applyBorder="1"/>
    <xf numFmtId="9" fontId="14" fillId="0" borderId="0" xfId="0" applyNumberFormat="1" applyFont="1" applyFill="1" applyBorder="1"/>
    <xf numFmtId="9" fontId="14" fillId="0" borderId="3" xfId="0" applyNumberFormat="1" applyFont="1" applyFill="1" applyBorder="1"/>
    <xf numFmtId="9" fontId="14" fillId="0" borderId="9" xfId="0" applyNumberFormat="1" applyFont="1" applyFill="1" applyBorder="1"/>
    <xf numFmtId="9" fontId="14" fillId="0" borderId="10" xfId="0" applyNumberFormat="1" applyFont="1" applyFill="1" applyBorder="1"/>
    <xf numFmtId="9" fontId="14" fillId="0" borderId="4" xfId="0" applyNumberFormat="1" applyFont="1" applyFill="1" applyBorder="1"/>
    <xf numFmtId="9" fontId="14" fillId="0" borderId="11" xfId="0" applyNumberFormat="1" applyFont="1" applyFill="1" applyBorder="1"/>
    <xf numFmtId="9" fontId="14" fillId="0" borderId="2" xfId="2" applyFont="1" applyFill="1" applyBorder="1"/>
    <xf numFmtId="9" fontId="14" fillId="0" borderId="16" xfId="2" applyFont="1" applyFill="1" applyBorder="1"/>
    <xf numFmtId="0" fontId="11" fillId="0" borderId="0" xfId="16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14" fillId="8" borderId="3" xfId="0" applyNumberFormat="1" applyFont="1" applyFill="1" applyBorder="1"/>
    <xf numFmtId="2" fontId="0" fillId="8" borderId="3" xfId="0" applyNumberFormat="1" applyFill="1" applyBorder="1" applyAlignment="1">
      <alignment horizontal="center" vertical="center"/>
    </xf>
    <xf numFmtId="2" fontId="0" fillId="8" borderId="3" xfId="0" applyNumberFormat="1" applyFill="1" applyBorder="1" applyAlignment="1">
      <alignment horizontal="center"/>
    </xf>
    <xf numFmtId="2" fontId="0" fillId="8" borderId="9" xfId="0" applyNumberFormat="1" applyFill="1" applyBorder="1" applyAlignment="1">
      <alignment horizontal="center"/>
    </xf>
    <xf numFmtId="0" fontId="0" fillId="8" borderId="3" xfId="0" applyFill="1" applyBorder="1"/>
    <xf numFmtId="2" fontId="14" fillId="8" borderId="0" xfId="0" applyNumberFormat="1" applyFont="1" applyFill="1" applyBorder="1"/>
    <xf numFmtId="2" fontId="0" fillId="8" borderId="0" xfId="0" applyNumberFormat="1" applyFill="1" applyBorder="1" applyAlignment="1">
      <alignment horizontal="center" vertical="center"/>
    </xf>
    <xf numFmtId="2" fontId="0" fillId="8" borderId="0" xfId="0" applyNumberFormat="1" applyFill="1" applyBorder="1" applyAlignment="1">
      <alignment horizontal="center"/>
    </xf>
    <xf numFmtId="2" fontId="0" fillId="8" borderId="10" xfId="0" applyNumberFormat="1" applyFill="1" applyBorder="1" applyAlignment="1">
      <alignment horizontal="center"/>
    </xf>
    <xf numFmtId="0" fontId="0" fillId="8" borderId="0" xfId="0" applyFill="1" applyBorder="1"/>
    <xf numFmtId="2" fontId="14" fillId="8" borderId="4" xfId="0" applyNumberFormat="1" applyFont="1" applyFill="1" applyBorder="1"/>
    <xf numFmtId="2" fontId="0" fillId="8" borderId="4" xfId="0" applyNumberFormat="1" applyFill="1" applyBorder="1" applyAlignment="1">
      <alignment horizontal="center" vertical="center"/>
    </xf>
    <xf numFmtId="2" fontId="0" fillId="8" borderId="4" xfId="0" applyNumberFormat="1" applyFill="1" applyBorder="1" applyAlignment="1">
      <alignment horizontal="center"/>
    </xf>
    <xf numFmtId="2" fontId="0" fillId="8" borderId="11" xfId="0" applyNumberFormat="1" applyFill="1" applyBorder="1" applyAlignment="1">
      <alignment horizontal="center"/>
    </xf>
    <xf numFmtId="0" fontId="0" fillId="8" borderId="4" xfId="0" applyFill="1" applyBorder="1"/>
    <xf numFmtId="164" fontId="0" fillId="0" borderId="0" xfId="0" applyNumberFormat="1"/>
    <xf numFmtId="165" fontId="0" fillId="0" borderId="0" xfId="0" applyNumberFormat="1"/>
    <xf numFmtId="2" fontId="0" fillId="0" borderId="15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2" fontId="14" fillId="3" borderId="15" xfId="0" applyNumberFormat="1" applyFont="1" applyFill="1" applyBorder="1" applyAlignment="1">
      <alignment horizontal="center"/>
    </xf>
    <xf numFmtId="2" fontId="14" fillId="3" borderId="13" xfId="0" applyNumberFormat="1" applyFont="1" applyFill="1" applyBorder="1" applyAlignment="1">
      <alignment horizontal="center"/>
    </xf>
    <xf numFmtId="2" fontId="14" fillId="3" borderId="12" xfId="0" applyNumberFormat="1" applyFont="1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2" fontId="0" fillId="8" borderId="13" xfId="0" applyNumberFormat="1" applyFill="1" applyBorder="1" applyAlignment="1">
      <alignment horizontal="center"/>
    </xf>
    <xf numFmtId="2" fontId="0" fillId="8" borderId="12" xfId="0" applyNumberFormat="1" applyFill="1" applyBorder="1" applyAlignment="1">
      <alignment horizontal="center"/>
    </xf>
    <xf numFmtId="0" fontId="0" fillId="0" borderId="15" xfId="0" applyBorder="1" applyAlignment="1">
      <alignment horizontal="left"/>
    </xf>
    <xf numFmtId="166" fontId="15" fillId="0" borderId="0" xfId="2" applyNumberFormat="1" applyFont="1"/>
    <xf numFmtId="0" fontId="14" fillId="6" borderId="15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1" fillId="4" borderId="0" xfId="16" applyFill="1"/>
    <xf numFmtId="0" fontId="11" fillId="0" borderId="0" xfId="16"/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3" borderId="6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8" fillId="0" borderId="2" xfId="3" applyFont="1" applyFill="1" applyBorder="1" applyAlignment="1">
      <alignment horizontal="center"/>
    </xf>
    <xf numFmtId="0" fontId="8" fillId="0" borderId="16" xfId="3" applyFont="1" applyFill="1" applyBorder="1" applyAlignment="1">
      <alignment horizontal="center"/>
    </xf>
    <xf numFmtId="0" fontId="8" fillId="0" borderId="15" xfId="3" applyFont="1" applyFill="1" applyBorder="1" applyAlignment="1">
      <alignment horizontal="center"/>
    </xf>
    <xf numFmtId="0" fontId="8" fillId="0" borderId="3" xfId="3" applyFont="1" applyFill="1" applyBorder="1" applyAlignment="1">
      <alignment horizontal="center"/>
    </xf>
    <xf numFmtId="0" fontId="8" fillId="0" borderId="9" xfId="3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6" xfId="0" applyFont="1" applyFill="1" applyBorder="1" applyAlignment="1">
      <alignment horizontal="center" vertical="center" textRotation="90"/>
    </xf>
    <xf numFmtId="0" fontId="7" fillId="0" borderId="8" xfId="0" applyFont="1" applyFill="1" applyBorder="1" applyAlignment="1">
      <alignment horizontal="center" vertical="center" textRotation="90"/>
    </xf>
    <xf numFmtId="0" fontId="7" fillId="0" borderId="15" xfId="0" applyFont="1" applyBorder="1" applyAlignment="1">
      <alignment horizontal="center" vertical="center" textRotation="90"/>
    </xf>
    <xf numFmtId="0" fontId="7" fillId="0" borderId="13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3" borderId="15" xfId="0" applyFont="1" applyFill="1" applyBorder="1" applyAlignment="1">
      <alignment horizontal="center" vertical="center" textRotation="90"/>
    </xf>
    <xf numFmtId="0" fontId="7" fillId="3" borderId="13" xfId="0" applyFont="1" applyFill="1" applyBorder="1" applyAlignment="1">
      <alignment horizontal="center" vertical="center" textRotation="90"/>
    </xf>
    <xf numFmtId="0" fontId="7" fillId="3" borderId="12" xfId="0" applyFont="1" applyFill="1" applyBorder="1" applyAlignment="1">
      <alignment horizontal="center" vertical="center" textRotation="90"/>
    </xf>
    <xf numFmtId="0" fontId="7" fillId="0" borderId="15" xfId="0" applyFont="1" applyFill="1" applyBorder="1" applyAlignment="1">
      <alignment horizontal="center" vertical="center" textRotation="90"/>
    </xf>
    <xf numFmtId="0" fontId="7" fillId="0" borderId="13" xfId="0" applyFont="1" applyFill="1" applyBorder="1" applyAlignment="1">
      <alignment horizontal="center" vertical="center" textRotation="90"/>
    </xf>
    <xf numFmtId="0" fontId="7" fillId="0" borderId="12" xfId="0" applyFont="1" applyFill="1" applyBorder="1" applyAlignment="1">
      <alignment horizontal="center" vertical="center" textRotation="90"/>
    </xf>
    <xf numFmtId="0" fontId="7" fillId="0" borderId="7" xfId="0" applyFont="1" applyFill="1" applyBorder="1" applyAlignment="1">
      <alignment horizontal="center" vertical="center" textRotation="90"/>
    </xf>
    <xf numFmtId="0" fontId="6" fillId="0" borderId="4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 wrapText="1"/>
    </xf>
    <xf numFmtId="0" fontId="7" fillId="7" borderId="15" xfId="0" applyFont="1" applyFill="1" applyBorder="1" applyAlignment="1">
      <alignment horizontal="center" vertical="center" textRotation="90"/>
    </xf>
    <xf numFmtId="0" fontId="7" fillId="7" borderId="12" xfId="0" applyFont="1" applyFill="1" applyBorder="1" applyAlignment="1">
      <alignment horizontal="center" vertical="center" textRotation="90"/>
    </xf>
    <xf numFmtId="0" fontId="6" fillId="0" borderId="5" xfId="3" applyFont="1" applyBorder="1" applyAlignment="1">
      <alignment horizontal="center" wrapText="1"/>
    </xf>
    <xf numFmtId="0" fontId="6" fillId="0" borderId="4" xfId="3" applyFont="1" applyFill="1" applyBorder="1" applyAlignment="1">
      <alignment horizontal="center" wrapText="1"/>
    </xf>
    <xf numFmtId="0" fontId="6" fillId="0" borderId="5" xfId="3" applyFont="1" applyFill="1" applyBorder="1" applyAlignment="1">
      <alignment horizontal="center"/>
    </xf>
    <xf numFmtId="0" fontId="6" fillId="0" borderId="5" xfId="5" applyFont="1" applyFill="1" applyBorder="1" applyAlignment="1">
      <alignment horizontal="center" wrapText="1"/>
    </xf>
    <xf numFmtId="0" fontId="6" fillId="0" borderId="4" xfId="5" applyFont="1" applyFill="1" applyBorder="1" applyAlignment="1">
      <alignment horizontal="center" wrapText="1"/>
    </xf>
    <xf numFmtId="0" fontId="6" fillId="0" borderId="4" xfId="5" applyFont="1" applyFill="1" applyBorder="1" applyAlignment="1">
      <alignment horizontal="center"/>
    </xf>
    <xf numFmtId="0" fontId="6" fillId="0" borderId="5" xfId="5" applyFont="1" applyFill="1" applyBorder="1" applyAlignment="1">
      <alignment horizontal="center"/>
    </xf>
  </cellXfs>
  <cellStyles count="19">
    <cellStyle name="Comma" xfId="1" builtinId="3"/>
    <cellStyle name="Hyperlink" xfId="16" builtinId="8"/>
    <cellStyle name="Neutral 2" xfId="4" xr:uid="{00000000-0005-0000-0000-000002000000}"/>
    <cellStyle name="Neutral 3" xfId="18" xr:uid="{00000000-0005-0000-0000-000003000000}"/>
    <cellStyle name="Normal" xfId="0" builtinId="0"/>
    <cellStyle name="Normal 2" xfId="5" xr:uid="{00000000-0005-0000-0000-000005000000}"/>
    <cellStyle name="Normal 2 2" xfId="9" xr:uid="{00000000-0005-0000-0000-000006000000}"/>
    <cellStyle name="Normal 2 2 2" xfId="15" xr:uid="{00000000-0005-0000-0000-000007000000}"/>
    <cellStyle name="Normal 2 3" xfId="8" xr:uid="{00000000-0005-0000-0000-000008000000}"/>
    <cellStyle name="Normal 2 3 2" xfId="14" xr:uid="{00000000-0005-0000-0000-000009000000}"/>
    <cellStyle name="Normal 2 4" xfId="12" xr:uid="{00000000-0005-0000-0000-00000A000000}"/>
    <cellStyle name="Normal 2 4 2" xfId="17" xr:uid="{00000000-0005-0000-0000-00000B000000}"/>
    <cellStyle name="Normal 2 5" xfId="10" xr:uid="{00000000-0005-0000-0000-00000C000000}"/>
    <cellStyle name="Normal 3" xfId="6" xr:uid="{00000000-0005-0000-0000-00000D000000}"/>
    <cellStyle name="Normal 3 2" xfId="13" xr:uid="{00000000-0005-0000-0000-00000E000000}"/>
    <cellStyle name="Normal 4" xfId="3" xr:uid="{00000000-0005-0000-0000-00000F000000}"/>
    <cellStyle name="Normal 4 2" xfId="11" xr:uid="{00000000-0005-0000-0000-000010000000}"/>
    <cellStyle name="Percent" xfId="2" builtinId="5"/>
    <cellStyle name="Total 2" xfId="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 1- Position'!$A$4:$A$9</c:f>
              <c:strCache>
                <c:ptCount val="6"/>
                <c:pt idx="0">
                  <c:v>Company president</c:v>
                </c:pt>
                <c:pt idx="1">
                  <c:v>Vice president</c:v>
                </c:pt>
                <c:pt idx="2">
                  <c:v>Manager</c:v>
                </c:pt>
                <c:pt idx="3">
                  <c:v>Other Senior Management</c:v>
                </c:pt>
                <c:pt idx="4">
                  <c:v>Consultant</c:v>
                </c:pt>
                <c:pt idx="5">
                  <c:v>Other </c:v>
                </c:pt>
              </c:strCache>
            </c:strRef>
          </c:cat>
          <c:val>
            <c:numRef>
              <c:f>'Fig 1- Position'!$B$4:$B$9</c:f>
              <c:numCache>
                <c:formatCode>0.00%</c:formatCode>
                <c:ptCount val="6"/>
                <c:pt idx="0">
                  <c:v>0.4083</c:v>
                </c:pt>
                <c:pt idx="1">
                  <c:v>0.16569999999999999</c:v>
                </c:pt>
                <c:pt idx="2">
                  <c:v>0.10059999999999999</c:v>
                </c:pt>
                <c:pt idx="3">
                  <c:v>0.1479</c:v>
                </c:pt>
                <c:pt idx="4">
                  <c:v>8.2799999999999999E-2</c:v>
                </c:pt>
                <c:pt idx="5">
                  <c:v>9.4700000000000006E-2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7-4882-8B28-11C18786DDA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 7 - US'!$A$5:$A$13</c:f>
              <c:strCache>
                <c:ptCount val="9"/>
                <c:pt idx="0">
                  <c:v>California</c:v>
                </c:pt>
                <c:pt idx="1">
                  <c:v>New Mexico*</c:v>
                </c:pt>
                <c:pt idx="2">
                  <c:v>Idaho*</c:v>
                </c:pt>
                <c:pt idx="3">
                  <c:v>Montana*</c:v>
                </c:pt>
                <c:pt idx="4">
                  <c:v>Utah</c:v>
                </c:pt>
                <c:pt idx="5">
                  <c:v>Alaska</c:v>
                </c:pt>
                <c:pt idx="6">
                  <c:v>Arizona</c:v>
                </c:pt>
                <c:pt idx="7">
                  <c:v>Colorado*</c:v>
                </c:pt>
                <c:pt idx="8">
                  <c:v>Nevada</c:v>
                </c:pt>
              </c:strCache>
            </c:strRef>
          </c:cat>
          <c:val>
            <c:numRef>
              <c:f>'Fig 7 - US'!$B$5:$B$13</c:f>
              <c:numCache>
                <c:formatCode>0.00</c:formatCode>
                <c:ptCount val="9"/>
                <c:pt idx="0">
                  <c:v>55.027075572890581</c:v>
                </c:pt>
                <c:pt idx="1">
                  <c:v>59.439073364146466</c:v>
                </c:pt>
                <c:pt idx="2">
                  <c:v>68.107940844422785</c:v>
                </c:pt>
                <c:pt idx="3">
                  <c:v>73.553746692582962</c:v>
                </c:pt>
                <c:pt idx="4">
                  <c:v>73.788234663894059</c:v>
                </c:pt>
                <c:pt idx="5">
                  <c:v>81.975062610152179</c:v>
                </c:pt>
                <c:pt idx="6">
                  <c:v>84.227684951615188</c:v>
                </c:pt>
                <c:pt idx="7">
                  <c:v>84.93869483007694</c:v>
                </c:pt>
                <c:pt idx="8">
                  <c:v>92.173913043478251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0-45ED-B61E-0FC2CDD11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835520"/>
        <c:axId val="233857792"/>
      </c:barChart>
      <c:catAx>
        <c:axId val="23383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3857792"/>
        <c:crosses val="autoZero"/>
        <c:auto val="1"/>
        <c:lblAlgn val="ctr"/>
        <c:lblOffset val="100"/>
        <c:noMultiLvlLbl val="0"/>
      </c:catAx>
      <c:valAx>
        <c:axId val="233857792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383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 8 - Aus + Oceania'!$A$5:$A$12</c:f>
              <c:strCache>
                <c:ptCount val="8"/>
                <c:pt idx="0">
                  <c:v>Papua New Guinea*</c:v>
                </c:pt>
                <c:pt idx="1">
                  <c:v>Tasmania*</c:v>
                </c:pt>
                <c:pt idx="2">
                  <c:v>Victoria</c:v>
                </c:pt>
                <c:pt idx="3">
                  <c:v>New South Wales</c:v>
                </c:pt>
                <c:pt idx="4">
                  <c:v>Queensland</c:v>
                </c:pt>
                <c:pt idx="5">
                  <c:v>South Australia</c:v>
                </c:pt>
                <c:pt idx="6">
                  <c:v>Northern Territory</c:v>
                </c:pt>
                <c:pt idx="7">
                  <c:v>Western Australia</c:v>
                </c:pt>
              </c:strCache>
            </c:strRef>
          </c:cat>
          <c:val>
            <c:numRef>
              <c:f>'Fig 8 - Aus + Oceania'!$B$5:$B$12</c:f>
              <c:numCache>
                <c:formatCode>0.00</c:formatCode>
                <c:ptCount val="8"/>
                <c:pt idx="0">
                  <c:v>51.031888950157324</c:v>
                </c:pt>
                <c:pt idx="1">
                  <c:v>54.735730188211889</c:v>
                </c:pt>
                <c:pt idx="2">
                  <c:v>55.112753403109458</c:v>
                </c:pt>
                <c:pt idx="3">
                  <c:v>71.538476909970385</c:v>
                </c:pt>
                <c:pt idx="4">
                  <c:v>78.552553458535456</c:v>
                </c:pt>
                <c:pt idx="5">
                  <c:v>83.374717402476378</c:v>
                </c:pt>
                <c:pt idx="6">
                  <c:v>84.644727536232182</c:v>
                </c:pt>
                <c:pt idx="7">
                  <c:v>88.25934884848165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2-49D1-9521-DD3FE55E9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273024"/>
        <c:axId val="236274816"/>
      </c:barChart>
      <c:catAx>
        <c:axId val="236273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6274816"/>
        <c:crosses val="autoZero"/>
        <c:auto val="1"/>
        <c:lblAlgn val="ctr"/>
        <c:lblOffset val="100"/>
        <c:noMultiLvlLbl val="0"/>
      </c:catAx>
      <c:valAx>
        <c:axId val="236274816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6273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 9 - Africa'!$A$5:$A$20</c:f>
              <c:strCache>
                <c:ptCount val="16"/>
                <c:pt idx="0">
                  <c:v>Zimbabwe*</c:v>
                </c:pt>
                <c:pt idx="1">
                  <c:v>Mozambique*</c:v>
                </c:pt>
                <c:pt idx="2">
                  <c:v>South Sudan</c:v>
                </c:pt>
                <c:pt idx="3">
                  <c:v>Angola*</c:v>
                </c:pt>
                <c:pt idx="4">
                  <c:v>Zambia*</c:v>
                </c:pt>
                <c:pt idx="5">
                  <c:v>South Africa</c:v>
                </c:pt>
                <c:pt idx="6">
                  <c:v>Democratic Republic of Congo (DRC)</c:v>
                </c:pt>
                <c:pt idx="7">
                  <c:v>Tanzania</c:v>
                </c:pt>
                <c:pt idx="8">
                  <c:v>Guinea (Conakry)*</c:v>
                </c:pt>
                <c:pt idx="9">
                  <c:v>Mali</c:v>
                </c:pt>
                <c:pt idx="10">
                  <c:v>Namibia</c:v>
                </c:pt>
                <c:pt idx="11">
                  <c:v>Ghana</c:v>
                </c:pt>
                <c:pt idx="12">
                  <c:v>Burkina Faso*</c:v>
                </c:pt>
                <c:pt idx="13">
                  <c:v>Ivory Coast*</c:v>
                </c:pt>
                <c:pt idx="14">
                  <c:v>Morocco*</c:v>
                </c:pt>
                <c:pt idx="15">
                  <c:v>Botswana</c:v>
                </c:pt>
              </c:strCache>
            </c:strRef>
          </c:cat>
          <c:val>
            <c:numRef>
              <c:f>'Fig 9 - Africa'!$B$5:$B$20</c:f>
              <c:numCache>
                <c:formatCode>0.00</c:formatCode>
                <c:ptCount val="16"/>
                <c:pt idx="0">
                  <c:v>34.285714285714285</c:v>
                </c:pt>
                <c:pt idx="1">
                  <c:v>34.959439108744803</c:v>
                </c:pt>
                <c:pt idx="2">
                  <c:v>36.154193759369996</c:v>
                </c:pt>
                <c:pt idx="3">
                  <c:v>37.139575265481135</c:v>
                </c:pt>
                <c:pt idx="4">
                  <c:v>42.182855956606282</c:v>
                </c:pt>
                <c:pt idx="5">
                  <c:v>44.763611287390397</c:v>
                </c:pt>
                <c:pt idx="6">
                  <c:v>48.521355697299185</c:v>
                </c:pt>
                <c:pt idx="7">
                  <c:v>52.90330831207153</c:v>
                </c:pt>
                <c:pt idx="8">
                  <c:v>55.590344483919999</c:v>
                </c:pt>
                <c:pt idx="9">
                  <c:v>57.418622583463524</c:v>
                </c:pt>
                <c:pt idx="10">
                  <c:v>59.881021041997386</c:v>
                </c:pt>
                <c:pt idx="11">
                  <c:v>62.272189201178833</c:v>
                </c:pt>
                <c:pt idx="12">
                  <c:v>64.61136864236741</c:v>
                </c:pt>
                <c:pt idx="13">
                  <c:v>65.492640261949077</c:v>
                </c:pt>
                <c:pt idx="14">
                  <c:v>74.126483832219236</c:v>
                </c:pt>
                <c:pt idx="15">
                  <c:v>82.750663501935122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F-430A-A82D-BEBD169CC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286720"/>
        <c:axId val="236288256"/>
      </c:barChart>
      <c:catAx>
        <c:axId val="236286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6288256"/>
        <c:crosses val="autoZero"/>
        <c:auto val="1"/>
        <c:lblAlgn val="ctr"/>
        <c:lblOffset val="100"/>
        <c:noMultiLvlLbl val="0"/>
      </c:catAx>
      <c:valAx>
        <c:axId val="236288256"/>
        <c:scaling>
          <c:orientation val="minMax"/>
          <c:max val="100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6286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 10 - Arg, Lat Am, Carib Bas'!$A$5:$A$17</c:f>
              <c:strCache>
                <c:ptCount val="13"/>
                <c:pt idx="0">
                  <c:v>Bolivia*</c:v>
                </c:pt>
                <c:pt idx="1">
                  <c:v>Catamarca*</c:v>
                </c:pt>
                <c:pt idx="2">
                  <c:v>Salta*</c:v>
                </c:pt>
                <c:pt idx="3">
                  <c:v>Jujuy*</c:v>
                </c:pt>
                <c:pt idx="4">
                  <c:v>Mexico</c:v>
                </c:pt>
                <c:pt idx="5">
                  <c:v>Colombia</c:v>
                </c:pt>
                <c:pt idx="6">
                  <c:v>Chile</c:v>
                </c:pt>
                <c:pt idx="7">
                  <c:v>Peru</c:v>
                </c:pt>
                <c:pt idx="8">
                  <c:v>Santa Cruz*</c:v>
                </c:pt>
                <c:pt idx="9">
                  <c:v>Ecuador*</c:v>
                </c:pt>
                <c:pt idx="10">
                  <c:v>Brazil</c:v>
                </c:pt>
                <c:pt idx="11">
                  <c:v>Guyana*</c:v>
                </c:pt>
                <c:pt idx="12">
                  <c:v>San Juan*</c:v>
                </c:pt>
              </c:strCache>
            </c:strRef>
          </c:cat>
          <c:val>
            <c:numRef>
              <c:f>'Fig 10 - Arg, Lat Am, Carib Bas'!$B$5:$B$17</c:f>
              <c:numCache>
                <c:formatCode>0.00</c:formatCode>
                <c:ptCount val="13"/>
                <c:pt idx="0">
                  <c:v>53.968894993107391</c:v>
                </c:pt>
                <c:pt idx="1">
                  <c:v>54.841525291440988</c:v>
                </c:pt>
                <c:pt idx="2">
                  <c:v>56.484436009210718</c:v>
                </c:pt>
                <c:pt idx="3">
                  <c:v>59.69817320222684</c:v>
                </c:pt>
                <c:pt idx="4">
                  <c:v>60.157132188358048</c:v>
                </c:pt>
                <c:pt idx="5">
                  <c:v>60.331065635284816</c:v>
                </c:pt>
                <c:pt idx="6">
                  <c:v>60.338237138250662</c:v>
                </c:pt>
                <c:pt idx="7">
                  <c:v>60.680700994134654</c:v>
                </c:pt>
                <c:pt idx="8">
                  <c:v>63.204665155081528</c:v>
                </c:pt>
                <c:pt idx="9">
                  <c:v>68.535674788426917</c:v>
                </c:pt>
                <c:pt idx="10">
                  <c:v>68.97989862886314</c:v>
                </c:pt>
                <c:pt idx="11">
                  <c:v>71.771452991507545</c:v>
                </c:pt>
                <c:pt idx="12">
                  <c:v>73.409361787463993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B-4AB3-A041-794B13249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652800"/>
        <c:axId val="236658688"/>
      </c:barChart>
      <c:catAx>
        <c:axId val="236652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6658688"/>
        <c:crosses val="autoZero"/>
        <c:auto val="1"/>
        <c:lblAlgn val="ctr"/>
        <c:lblOffset val="100"/>
        <c:noMultiLvlLbl val="0"/>
      </c:catAx>
      <c:valAx>
        <c:axId val="236658688"/>
        <c:scaling>
          <c:orientation val="minMax"/>
          <c:max val="100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66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 11 - Asia'!$A$5:$A$6</c:f>
              <c:strCache>
                <c:ptCount val="2"/>
                <c:pt idx="0">
                  <c:v>China*</c:v>
                </c:pt>
                <c:pt idx="1">
                  <c:v>Mongolia*</c:v>
                </c:pt>
              </c:strCache>
            </c:strRef>
          </c:cat>
          <c:val>
            <c:numRef>
              <c:f>'Fig 11 - Asia'!$B$5:$B$6</c:f>
              <c:numCache>
                <c:formatCode>0.00</c:formatCode>
                <c:ptCount val="2"/>
                <c:pt idx="0">
                  <c:v>44.863904600845743</c:v>
                </c:pt>
                <c:pt idx="1">
                  <c:v>54.391385354082097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2-49CD-8BF9-351E483F3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652800"/>
        <c:axId val="236658688"/>
      </c:barChart>
      <c:catAx>
        <c:axId val="236652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6658688"/>
        <c:crosses val="autoZero"/>
        <c:auto val="1"/>
        <c:lblAlgn val="ctr"/>
        <c:lblOffset val="100"/>
        <c:noMultiLvlLbl val="0"/>
      </c:catAx>
      <c:valAx>
        <c:axId val="236658688"/>
        <c:scaling>
          <c:orientation val="minMax"/>
          <c:max val="100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66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 12 - Europe'!$B$4</c:f>
              <c:strCache>
                <c:ptCount val="1"/>
                <c:pt idx="0">
                  <c:v>Score</c:v>
                </c:pt>
              </c:strCache>
            </c:strRef>
          </c:tx>
          <c:invertIfNegative val="0"/>
          <c:cat>
            <c:strRef>
              <c:f>'Fig 12 - Europe'!$A$5:$A$6</c:f>
              <c:strCache>
                <c:ptCount val="2"/>
                <c:pt idx="0">
                  <c:v>Finland</c:v>
                </c:pt>
                <c:pt idx="1">
                  <c:v>Spain*</c:v>
                </c:pt>
              </c:strCache>
            </c:strRef>
          </c:cat>
          <c:val>
            <c:numRef>
              <c:f>'Fig 12 - Europe'!$B$5:$B$6</c:f>
              <c:numCache>
                <c:formatCode>0.00</c:formatCode>
                <c:ptCount val="2"/>
                <c:pt idx="0">
                  <c:v>66.748407074586197</c:v>
                </c:pt>
                <c:pt idx="1">
                  <c:v>68.899017108636912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4-42A9-9540-30BCFC8E0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57376"/>
        <c:axId val="236758912"/>
      </c:barChart>
      <c:catAx>
        <c:axId val="236757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6758912"/>
        <c:crosses val="autoZero"/>
        <c:auto val="1"/>
        <c:lblAlgn val="ctr"/>
        <c:lblOffset val="100"/>
        <c:noMultiLvlLbl val="0"/>
      </c:catAx>
      <c:valAx>
        <c:axId val="236758912"/>
        <c:scaling>
          <c:orientation val="minMax"/>
          <c:max val="100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6757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13: Regional Median Investment Attractiveness Scores 2021 and 2022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13 - Overall Invest Attrac'!$C$4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'Fig 13 - Overall Invest Attrac'!$B$5:$B$13</c:f>
              <c:strCache>
                <c:ptCount val="9"/>
                <c:pt idx="0">
                  <c:v>Asia</c:v>
                </c:pt>
                <c:pt idx="1">
                  <c:v>Oceania</c:v>
                </c:pt>
                <c:pt idx="2">
                  <c:v>Africa</c:v>
                </c:pt>
                <c:pt idx="3">
                  <c:v>Argentina</c:v>
                </c:pt>
                <c:pt idx="4">
                  <c:v>Latin America and Caribbean (without Argentina)</c:v>
                </c:pt>
                <c:pt idx="5">
                  <c:v>Europe</c:v>
                </c:pt>
                <c:pt idx="6">
                  <c:v>United States</c:v>
                </c:pt>
                <c:pt idx="7">
                  <c:v>Canada</c:v>
                </c:pt>
                <c:pt idx="8">
                  <c:v>Australia</c:v>
                </c:pt>
              </c:strCache>
            </c:strRef>
          </c:cat>
          <c:val>
            <c:numRef>
              <c:f>'Fig 13 - Overall Invest Attrac'!$C$5:$C$13</c:f>
              <c:numCache>
                <c:formatCode>0.00</c:formatCode>
                <c:ptCount val="9"/>
                <c:pt idx="0">
                  <c:v>43.614569223209337</c:v>
                </c:pt>
                <c:pt idx="1">
                  <c:v>52.951621900536807</c:v>
                </c:pt>
                <c:pt idx="2">
                  <c:v>51.868210697304221</c:v>
                </c:pt>
                <c:pt idx="3">
                  <c:v>58.9850636417396</c:v>
                </c:pt>
                <c:pt idx="4">
                  <c:v>56.19753354069752</c:v>
                </c:pt>
                <c:pt idx="5">
                  <c:v>63.572987490973603</c:v>
                </c:pt>
                <c:pt idx="6">
                  <c:v>72.892373980009182</c:v>
                </c:pt>
                <c:pt idx="7">
                  <c:v>73.323399215438869</c:v>
                </c:pt>
                <c:pt idx="8">
                  <c:v>77.133135462836435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6-416B-B7F1-D5FB575F11DC}"/>
            </c:ext>
          </c:extLst>
        </c:ser>
        <c:ser>
          <c:idx val="1"/>
          <c:order val="1"/>
          <c:tx>
            <c:strRef>
              <c:f>'Fig 13 - Overall Invest Attrac'!$D$4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'Fig 13 - Overall Invest Attrac'!$B$5:$B$13</c:f>
              <c:strCache>
                <c:ptCount val="9"/>
                <c:pt idx="0">
                  <c:v>Asia</c:v>
                </c:pt>
                <c:pt idx="1">
                  <c:v>Oceania</c:v>
                </c:pt>
                <c:pt idx="2">
                  <c:v>Africa</c:v>
                </c:pt>
                <c:pt idx="3">
                  <c:v>Argentina</c:v>
                </c:pt>
                <c:pt idx="4">
                  <c:v>Latin America and Caribbean (without Argentina)</c:v>
                </c:pt>
                <c:pt idx="5">
                  <c:v>Europe</c:v>
                </c:pt>
                <c:pt idx="6">
                  <c:v>United States</c:v>
                </c:pt>
                <c:pt idx="7">
                  <c:v>Canada</c:v>
                </c:pt>
                <c:pt idx="8">
                  <c:v>Australia</c:v>
                </c:pt>
              </c:strCache>
            </c:strRef>
          </c:cat>
          <c:val>
            <c:numRef>
              <c:f>'Fig 13 - Overall Invest Attrac'!$D$5:$D$13</c:f>
              <c:numCache>
                <c:formatCode>0.00</c:formatCode>
                <c:ptCount val="9"/>
                <c:pt idx="0">
                  <c:v>49.627644977463916</c:v>
                </c:pt>
                <c:pt idx="1">
                  <c:v>51.031888950157324</c:v>
                </c:pt>
                <c:pt idx="2">
                  <c:v>54.246826397995761</c:v>
                </c:pt>
                <c:pt idx="3">
                  <c:v>59.69817320222684</c:v>
                </c:pt>
                <c:pt idx="4">
                  <c:v>60.509469066192658</c:v>
                </c:pt>
                <c:pt idx="5">
                  <c:v>67.823712091611554</c:v>
                </c:pt>
                <c:pt idx="6">
                  <c:v>73.788234663894059</c:v>
                </c:pt>
                <c:pt idx="7">
                  <c:v>74.171541200332257</c:v>
                </c:pt>
                <c:pt idx="8">
                  <c:v>78.552553458535456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6-416B-B7F1-D5FB575F1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861696"/>
        <c:axId val="236867584"/>
      </c:barChart>
      <c:catAx>
        <c:axId val="236861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6867584"/>
        <c:crosses val="autoZero"/>
        <c:auto val="1"/>
        <c:lblAlgn val="ctr"/>
        <c:lblOffset val="100"/>
        <c:noMultiLvlLbl val="0"/>
      </c:catAx>
      <c:valAx>
        <c:axId val="23686758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368616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14: Regional Median Policy Perception Index Scores 2021 and 2022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14 - Overall PPI'!$C$4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'Fig 14 - Overall PPI'!$B$5:$B$13</c:f>
              <c:strCache>
                <c:ptCount val="9"/>
                <c:pt idx="0">
                  <c:v>Oceania</c:v>
                </c:pt>
                <c:pt idx="1">
                  <c:v>Asia</c:v>
                </c:pt>
                <c:pt idx="2">
                  <c:v>Africa</c:v>
                </c:pt>
                <c:pt idx="3">
                  <c:v>Latin America and Caribbean (without Argentina)</c:v>
                </c:pt>
                <c:pt idx="4">
                  <c:v>Argentina</c:v>
                </c:pt>
                <c:pt idx="5">
                  <c:v>Canada</c:v>
                </c:pt>
                <c:pt idx="6">
                  <c:v>Australia</c:v>
                </c:pt>
                <c:pt idx="7">
                  <c:v>Europe</c:v>
                </c:pt>
                <c:pt idx="8">
                  <c:v>United States</c:v>
                </c:pt>
              </c:strCache>
            </c:strRef>
          </c:cat>
          <c:val>
            <c:numRef>
              <c:f>'Fig 14 - Overall PPI'!$C$5:$C$13</c:f>
              <c:numCache>
                <c:formatCode>0.00</c:formatCode>
                <c:ptCount val="9"/>
                <c:pt idx="0">
                  <c:v>44.846474388468877</c:v>
                </c:pt>
                <c:pt idx="1">
                  <c:v>40.549999999999997</c:v>
                </c:pt>
                <c:pt idx="2">
                  <c:v>62.291741820741144</c:v>
                </c:pt>
                <c:pt idx="3">
                  <c:v>48.104826018184774</c:v>
                </c:pt>
                <c:pt idx="4">
                  <c:v>66.802597035752811</c:v>
                </c:pt>
                <c:pt idx="5">
                  <c:v>81.38161953226107</c:v>
                </c:pt>
                <c:pt idx="6">
                  <c:v>75.869345725233956</c:v>
                </c:pt>
                <c:pt idx="7">
                  <c:v>71.224695185944853</c:v>
                </c:pt>
                <c:pt idx="8">
                  <c:v>79.95820767729569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B-4BB9-AB6A-98641FEC7958}"/>
            </c:ext>
          </c:extLst>
        </c:ser>
        <c:ser>
          <c:idx val="1"/>
          <c:order val="1"/>
          <c:tx>
            <c:strRef>
              <c:f>'Fig 14 - Overall PPI'!$D$4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'Fig 14 - Overall PPI'!$B$5:$B$13</c:f>
              <c:strCache>
                <c:ptCount val="9"/>
                <c:pt idx="0">
                  <c:v>Oceania</c:v>
                </c:pt>
                <c:pt idx="1">
                  <c:v>Asia</c:v>
                </c:pt>
                <c:pt idx="2">
                  <c:v>Africa</c:v>
                </c:pt>
                <c:pt idx="3">
                  <c:v>Latin America and Caribbean (without Argentina)</c:v>
                </c:pt>
                <c:pt idx="4">
                  <c:v>Argentina</c:v>
                </c:pt>
                <c:pt idx="5">
                  <c:v>Canada</c:v>
                </c:pt>
                <c:pt idx="6">
                  <c:v>Australia</c:v>
                </c:pt>
                <c:pt idx="7">
                  <c:v>Europe</c:v>
                </c:pt>
                <c:pt idx="8">
                  <c:v>United States</c:v>
                </c:pt>
              </c:strCache>
            </c:strRef>
          </c:cat>
          <c:val>
            <c:numRef>
              <c:f>'Fig 14 - Overall PPI'!$D$5:$D$13</c:f>
              <c:numCache>
                <c:formatCode>0.00</c:formatCode>
                <c:ptCount val="9"/>
                <c:pt idx="0">
                  <c:v>20.440000000000001</c:v>
                </c:pt>
                <c:pt idx="1">
                  <c:v>22.283398157945534</c:v>
                </c:pt>
                <c:pt idx="2">
                  <c:v>39.189348175087261</c:v>
                </c:pt>
                <c:pt idx="3">
                  <c:v>40.63547515330238</c:v>
                </c:pt>
                <c:pt idx="4">
                  <c:v>49.544423356360134</c:v>
                </c:pt>
                <c:pt idx="5">
                  <c:v>73.4124708969469</c:v>
                </c:pt>
                <c:pt idx="6">
                  <c:v>73.846192274925968</c:v>
                </c:pt>
                <c:pt idx="7">
                  <c:v>78.3092802290289</c:v>
                </c:pt>
                <c:pt idx="8">
                  <c:v>86.936518777723606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9B-4BB9-AB6A-98641FEC7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933888"/>
        <c:axId val="236935424"/>
      </c:barChart>
      <c:catAx>
        <c:axId val="23693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6935424"/>
        <c:crosses val="autoZero"/>
        <c:auto val="1"/>
        <c:lblAlgn val="ctr"/>
        <c:lblOffset val="100"/>
        <c:noMultiLvlLbl val="0"/>
      </c:catAx>
      <c:valAx>
        <c:axId val="23693542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369338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15: Regional Median Best Practice Mineral Potential</a:t>
            </a:r>
            <a:r>
              <a:rPr lang="en-US" baseline="0"/>
              <a:t> </a:t>
            </a:r>
            <a:r>
              <a:rPr lang="en-US"/>
              <a:t>Index Scores 2021 and 2022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15 - Overall BPMP'!$C$3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'Fig 15 - Overall BPMP'!$B$5:$B$13</c:f>
              <c:strCache>
                <c:ptCount val="9"/>
                <c:pt idx="0">
                  <c:v>Europe</c:v>
                </c:pt>
                <c:pt idx="1">
                  <c:v>Africa</c:v>
                </c:pt>
                <c:pt idx="2">
                  <c:v>Asia</c:v>
                </c:pt>
                <c:pt idx="3">
                  <c:v>Argentina</c:v>
                </c:pt>
                <c:pt idx="4">
                  <c:v>Oceania</c:v>
                </c:pt>
                <c:pt idx="5">
                  <c:v>United States</c:v>
                </c:pt>
                <c:pt idx="6">
                  <c:v>Australia</c:v>
                </c:pt>
                <c:pt idx="7">
                  <c:v>Latin America and Caribbean (without Argentina)</c:v>
                </c:pt>
                <c:pt idx="8">
                  <c:v>Canada</c:v>
                </c:pt>
              </c:strCache>
            </c:strRef>
          </c:cat>
          <c:val>
            <c:numRef>
              <c:f>'Fig 15 - Overall BPMP'!$C$5:$C$13</c:f>
              <c:numCache>
                <c:formatCode>0.00</c:formatCode>
                <c:ptCount val="9"/>
                <c:pt idx="0">
                  <c:v>50</c:v>
                </c:pt>
                <c:pt idx="1">
                  <c:v>41.666666666666664</c:v>
                </c:pt>
                <c:pt idx="2">
                  <c:v>40.833333333333329</c:v>
                </c:pt>
                <c:pt idx="3">
                  <c:v>55.555555555555557</c:v>
                </c:pt>
                <c:pt idx="4">
                  <c:v>62.5</c:v>
                </c:pt>
                <c:pt idx="5">
                  <c:v>68.181818181818173</c:v>
                </c:pt>
                <c:pt idx="6">
                  <c:v>80</c:v>
                </c:pt>
                <c:pt idx="7">
                  <c:v>61.904761904761905</c:v>
                </c:pt>
                <c:pt idx="8">
                  <c:v>73.900462962962962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1-4898-98FE-3826D35ADD5A}"/>
            </c:ext>
          </c:extLst>
        </c:ser>
        <c:ser>
          <c:idx val="1"/>
          <c:order val="1"/>
          <c:tx>
            <c:strRef>
              <c:f>'Fig 15 - Overall BPMP'!$D$3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'Fig 15 - Overall BPMP'!$B$5:$B$13</c:f>
              <c:strCache>
                <c:ptCount val="9"/>
                <c:pt idx="0">
                  <c:v>Europe</c:v>
                </c:pt>
                <c:pt idx="1">
                  <c:v>Africa</c:v>
                </c:pt>
                <c:pt idx="2">
                  <c:v>Asia</c:v>
                </c:pt>
                <c:pt idx="3">
                  <c:v>Argentina</c:v>
                </c:pt>
                <c:pt idx="4">
                  <c:v>Oceania</c:v>
                </c:pt>
                <c:pt idx="5">
                  <c:v>United States</c:v>
                </c:pt>
                <c:pt idx="6">
                  <c:v>Australia</c:v>
                </c:pt>
                <c:pt idx="7">
                  <c:v>Latin America and Caribbean (without Argentina)</c:v>
                </c:pt>
                <c:pt idx="8">
                  <c:v>Canada</c:v>
                </c:pt>
              </c:strCache>
            </c:strRef>
          </c:cat>
          <c:val>
            <c:numRef>
              <c:f>'Fig 15 - Overall BPMP'!$D$5:$D$13</c:f>
              <c:numCache>
                <c:formatCode>0.00</c:formatCode>
                <c:ptCount val="9"/>
                <c:pt idx="0">
                  <c:v>60.833333333333329</c:v>
                </c:pt>
                <c:pt idx="1">
                  <c:v>63.020833333333329</c:v>
                </c:pt>
                <c:pt idx="2">
                  <c:v>67.857142857142847</c:v>
                </c:pt>
                <c:pt idx="3">
                  <c:v>68.75</c:v>
                </c:pt>
                <c:pt idx="4">
                  <c:v>71.428571428571416</c:v>
                </c:pt>
                <c:pt idx="5">
                  <c:v>71.430000000000007</c:v>
                </c:pt>
                <c:pt idx="6">
                  <c:v>75</c:v>
                </c:pt>
                <c:pt idx="7">
                  <c:v>76.050420168067234</c:v>
                </c:pt>
                <c:pt idx="8">
                  <c:v>80.614973262032095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1-4898-98FE-3826D35AD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933888"/>
        <c:axId val="236935424"/>
      </c:barChart>
      <c:catAx>
        <c:axId val="23693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6935424"/>
        <c:crosses val="autoZero"/>
        <c:auto val="1"/>
        <c:lblAlgn val="ctr"/>
        <c:lblOffset val="100"/>
        <c:noMultiLvlLbl val="0"/>
      </c:catAx>
      <c:valAx>
        <c:axId val="23693542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369338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18'!$B$4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18'!$A$36:$A$66</c:f>
              <c:strCache>
                <c:ptCount val="31"/>
                <c:pt idx="0">
                  <c:v>Morocco*</c:v>
                </c:pt>
                <c:pt idx="1">
                  <c:v>Guyana*</c:v>
                </c:pt>
                <c:pt idx="2">
                  <c:v>Yukon</c:v>
                </c:pt>
                <c:pt idx="3">
                  <c:v>New South Wales</c:v>
                </c:pt>
                <c:pt idx="4">
                  <c:v>British Columbia</c:v>
                </c:pt>
                <c:pt idx="5">
                  <c:v>Manitoba</c:v>
                </c:pt>
                <c:pt idx="6">
                  <c:v>Northern Territory</c:v>
                </c:pt>
                <c:pt idx="7">
                  <c:v>Santa Cruz*</c:v>
                </c:pt>
                <c:pt idx="8">
                  <c:v>Colorado*</c:v>
                </c:pt>
                <c:pt idx="9">
                  <c:v>Arizona</c:v>
                </c:pt>
                <c:pt idx="10">
                  <c:v>Tasmania*</c:v>
                </c:pt>
                <c:pt idx="11">
                  <c:v>Namibia</c:v>
                </c:pt>
                <c:pt idx="12">
                  <c:v>Catamarca*</c:v>
                </c:pt>
                <c:pt idx="13">
                  <c:v>Jujuy*</c:v>
                </c:pt>
                <c:pt idx="14">
                  <c:v>Alaska</c:v>
                </c:pt>
                <c:pt idx="15">
                  <c:v>San Juan*</c:v>
                </c:pt>
                <c:pt idx="16">
                  <c:v>Botswana</c:v>
                </c:pt>
                <c:pt idx="17">
                  <c:v>Western Australia</c:v>
                </c:pt>
                <c:pt idx="18">
                  <c:v>Ontario</c:v>
                </c:pt>
                <c:pt idx="19">
                  <c:v>New Brunswick*</c:v>
                </c:pt>
                <c:pt idx="20">
                  <c:v>Idaho*</c:v>
                </c:pt>
                <c:pt idx="21">
                  <c:v>Salta*</c:v>
                </c:pt>
                <c:pt idx="22">
                  <c:v>Finland</c:v>
                </c:pt>
                <c:pt idx="23">
                  <c:v>Nevada</c:v>
                </c:pt>
                <c:pt idx="24">
                  <c:v>Quebec</c:v>
                </c:pt>
                <c:pt idx="25">
                  <c:v>Brazil</c:v>
                </c:pt>
                <c:pt idx="26">
                  <c:v>Alberta</c:v>
                </c:pt>
                <c:pt idx="27">
                  <c:v>Newfoundland and Labrador</c:v>
                </c:pt>
                <c:pt idx="28">
                  <c:v>Saskatchewan</c:v>
                </c:pt>
                <c:pt idx="29">
                  <c:v>Utah</c:v>
                </c:pt>
                <c:pt idx="30">
                  <c:v>South Australia</c:v>
                </c:pt>
              </c:strCache>
            </c:strRef>
          </c:cat>
          <c:val>
            <c:numRef>
              <c:f>'Figure 18'!$B$36:$B$66</c:f>
              <c:numCache>
                <c:formatCode>0%</c:formatCode>
                <c:ptCount val="31"/>
                <c:pt idx="0">
                  <c:v>0.4</c:v>
                </c:pt>
                <c:pt idx="1">
                  <c:v>0.4</c:v>
                </c:pt>
                <c:pt idx="2">
                  <c:v>0.25</c:v>
                </c:pt>
                <c:pt idx="3">
                  <c:v>0.1875</c:v>
                </c:pt>
                <c:pt idx="4">
                  <c:v>0.1951219512195122</c:v>
                </c:pt>
                <c:pt idx="5">
                  <c:v>9.0909090909090912E-2</c:v>
                </c:pt>
                <c:pt idx="6">
                  <c:v>0.27272727272727271</c:v>
                </c:pt>
                <c:pt idx="7">
                  <c:v>0.27272727272727271</c:v>
                </c:pt>
                <c:pt idx="8">
                  <c:v>0.14285714285714285</c:v>
                </c:pt>
                <c:pt idx="9">
                  <c:v>0.375</c:v>
                </c:pt>
                <c:pt idx="10">
                  <c:v>0.25</c:v>
                </c:pt>
                <c:pt idx="11">
                  <c:v>0.35483870967741937</c:v>
                </c:pt>
                <c:pt idx="12">
                  <c:v>0.33333333333333331</c:v>
                </c:pt>
                <c:pt idx="13">
                  <c:v>0.22222222222222221</c:v>
                </c:pt>
                <c:pt idx="14">
                  <c:v>0.52631578947368418</c:v>
                </c:pt>
                <c:pt idx="15">
                  <c:v>0.66666666666666663</c:v>
                </c:pt>
                <c:pt idx="16">
                  <c:v>0.75</c:v>
                </c:pt>
                <c:pt idx="17">
                  <c:v>0.6</c:v>
                </c:pt>
                <c:pt idx="18">
                  <c:v>0.43902439024390244</c:v>
                </c:pt>
                <c:pt idx="19">
                  <c:v>0.55555555555555558</c:v>
                </c:pt>
                <c:pt idx="20">
                  <c:v>0.44444444444444442</c:v>
                </c:pt>
                <c:pt idx="21">
                  <c:v>0.6</c:v>
                </c:pt>
                <c:pt idx="22">
                  <c:v>0.45454545454545453</c:v>
                </c:pt>
                <c:pt idx="23">
                  <c:v>0.66666666666666663</c:v>
                </c:pt>
                <c:pt idx="24">
                  <c:v>0.64864864864864868</c:v>
                </c:pt>
                <c:pt idx="25">
                  <c:v>0.23076923076923078</c:v>
                </c:pt>
                <c:pt idx="26">
                  <c:v>0.6428571428571429</c:v>
                </c:pt>
                <c:pt idx="27">
                  <c:v>0.76470588235294112</c:v>
                </c:pt>
                <c:pt idx="28">
                  <c:v>0.58823529411764708</c:v>
                </c:pt>
                <c:pt idx="29">
                  <c:v>0.27272727272727271</c:v>
                </c:pt>
                <c:pt idx="30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E-4888-8B90-EC04A0118113}"/>
            </c:ext>
          </c:extLst>
        </c:ser>
        <c:ser>
          <c:idx val="1"/>
          <c:order val="1"/>
          <c:tx>
            <c:strRef>
              <c:f>'Figure 18'!$C$4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18'!$A$36:$A$66</c:f>
              <c:strCache>
                <c:ptCount val="31"/>
                <c:pt idx="0">
                  <c:v>Morocco*</c:v>
                </c:pt>
                <c:pt idx="1">
                  <c:v>Guyana*</c:v>
                </c:pt>
                <c:pt idx="2">
                  <c:v>Yukon</c:v>
                </c:pt>
                <c:pt idx="3">
                  <c:v>New South Wales</c:v>
                </c:pt>
                <c:pt idx="4">
                  <c:v>British Columbia</c:v>
                </c:pt>
                <c:pt idx="5">
                  <c:v>Manitoba</c:v>
                </c:pt>
                <c:pt idx="6">
                  <c:v>Northern Territory</c:v>
                </c:pt>
                <c:pt idx="7">
                  <c:v>Santa Cruz*</c:v>
                </c:pt>
                <c:pt idx="8">
                  <c:v>Colorado*</c:v>
                </c:pt>
                <c:pt idx="9">
                  <c:v>Arizona</c:v>
                </c:pt>
                <c:pt idx="10">
                  <c:v>Tasmania*</c:v>
                </c:pt>
                <c:pt idx="11">
                  <c:v>Namibia</c:v>
                </c:pt>
                <c:pt idx="12">
                  <c:v>Catamarca*</c:v>
                </c:pt>
                <c:pt idx="13">
                  <c:v>Jujuy*</c:v>
                </c:pt>
                <c:pt idx="14">
                  <c:v>Alaska</c:v>
                </c:pt>
                <c:pt idx="15">
                  <c:v>San Juan*</c:v>
                </c:pt>
                <c:pt idx="16">
                  <c:v>Botswana</c:v>
                </c:pt>
                <c:pt idx="17">
                  <c:v>Western Australia</c:v>
                </c:pt>
                <c:pt idx="18">
                  <c:v>Ontario</c:v>
                </c:pt>
                <c:pt idx="19">
                  <c:v>New Brunswick*</c:v>
                </c:pt>
                <c:pt idx="20">
                  <c:v>Idaho*</c:v>
                </c:pt>
                <c:pt idx="21">
                  <c:v>Salta*</c:v>
                </c:pt>
                <c:pt idx="22">
                  <c:v>Finland</c:v>
                </c:pt>
                <c:pt idx="23">
                  <c:v>Nevada</c:v>
                </c:pt>
                <c:pt idx="24">
                  <c:v>Quebec</c:v>
                </c:pt>
                <c:pt idx="25">
                  <c:v>Brazil</c:v>
                </c:pt>
                <c:pt idx="26">
                  <c:v>Alberta</c:v>
                </c:pt>
                <c:pt idx="27">
                  <c:v>Newfoundland and Labrador</c:v>
                </c:pt>
                <c:pt idx="28">
                  <c:v>Saskatchewan</c:v>
                </c:pt>
                <c:pt idx="29">
                  <c:v>Utah</c:v>
                </c:pt>
                <c:pt idx="30">
                  <c:v>South Australia</c:v>
                </c:pt>
              </c:strCache>
            </c:strRef>
          </c:cat>
          <c:val>
            <c:numRef>
              <c:f>'Figure 18'!$C$36:$C$66</c:f>
              <c:numCache>
                <c:formatCode>0%</c:formatCode>
                <c:ptCount val="31"/>
                <c:pt idx="0">
                  <c:v>0.2</c:v>
                </c:pt>
                <c:pt idx="1">
                  <c:v>0.2</c:v>
                </c:pt>
                <c:pt idx="2">
                  <c:v>0.375</c:v>
                </c:pt>
                <c:pt idx="3">
                  <c:v>0.4375</c:v>
                </c:pt>
                <c:pt idx="4">
                  <c:v>0.43902439024390244</c:v>
                </c:pt>
                <c:pt idx="5">
                  <c:v>0.54545454545454541</c:v>
                </c:pt>
                <c:pt idx="6">
                  <c:v>0.36363636363636365</c:v>
                </c:pt>
                <c:pt idx="7">
                  <c:v>0.36363636363636365</c:v>
                </c:pt>
                <c:pt idx="8">
                  <c:v>0.5714285714285714</c:v>
                </c:pt>
                <c:pt idx="9">
                  <c:v>0.375</c:v>
                </c:pt>
                <c:pt idx="10">
                  <c:v>0.5</c:v>
                </c:pt>
                <c:pt idx="11">
                  <c:v>0.41935483870967744</c:v>
                </c:pt>
                <c:pt idx="12">
                  <c:v>0.44444444444444442</c:v>
                </c:pt>
                <c:pt idx="13">
                  <c:v>0.55555555555555558</c:v>
                </c:pt>
                <c:pt idx="14">
                  <c:v>0.26315789473684209</c:v>
                </c:pt>
                <c:pt idx="15">
                  <c:v>0.16666666666666666</c:v>
                </c:pt>
                <c:pt idx="16">
                  <c:v>8.3333333333333329E-2</c:v>
                </c:pt>
                <c:pt idx="17">
                  <c:v>0.24</c:v>
                </c:pt>
                <c:pt idx="18">
                  <c:v>0.43902439024390244</c:v>
                </c:pt>
                <c:pt idx="19">
                  <c:v>0.33333333333333331</c:v>
                </c:pt>
                <c:pt idx="20">
                  <c:v>0.44444444444444442</c:v>
                </c:pt>
                <c:pt idx="21">
                  <c:v>0.3</c:v>
                </c:pt>
                <c:pt idx="22">
                  <c:v>0.45454545454545453</c:v>
                </c:pt>
                <c:pt idx="23">
                  <c:v>0.25</c:v>
                </c:pt>
                <c:pt idx="24">
                  <c:v>0.27027027027027029</c:v>
                </c:pt>
                <c:pt idx="25">
                  <c:v>0.69230769230769229</c:v>
                </c:pt>
                <c:pt idx="26">
                  <c:v>0.2857142857142857</c:v>
                </c:pt>
                <c:pt idx="27">
                  <c:v>0.17647058823529413</c:v>
                </c:pt>
                <c:pt idx="28">
                  <c:v>0.41176470588235292</c:v>
                </c:pt>
                <c:pt idx="29">
                  <c:v>0.72727272727272729</c:v>
                </c:pt>
                <c:pt idx="30">
                  <c:v>0.46666666666666667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2-4F89-83B6-45AC8FF26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990464"/>
        <c:axId val="236992000"/>
      </c:barChart>
      <c:catAx>
        <c:axId val="236990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6992000"/>
        <c:crosses val="autoZero"/>
        <c:auto val="1"/>
        <c:lblAlgn val="ctr"/>
        <c:lblOffset val="100"/>
        <c:noMultiLvlLbl val="0"/>
      </c:catAx>
      <c:valAx>
        <c:axId val="236992000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6990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191263134283563"/>
          <c:y val="0.62608022173878342"/>
          <c:w val="0.20268834503795136"/>
          <c:h val="4.8980299576789295E-2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 2 - Company'!$A$6:$A$10</c:f>
              <c:strCache>
                <c:ptCount val="5"/>
                <c:pt idx="0">
                  <c:v>An exploration company</c:v>
                </c:pt>
                <c:pt idx="1">
                  <c:v>A producer company with less than US$50M</c:v>
                </c:pt>
                <c:pt idx="2">
                  <c:v>A producer company with more than US$50M</c:v>
                </c:pt>
                <c:pt idx="3">
                  <c:v>A consulting company</c:v>
                </c:pt>
                <c:pt idx="4">
                  <c:v>Other </c:v>
                </c:pt>
              </c:strCache>
            </c:strRef>
          </c:cat>
          <c:val>
            <c:numRef>
              <c:f>'Fig 2 - Company'!$B$6:$B$10</c:f>
              <c:numCache>
                <c:formatCode>0.00%</c:formatCode>
                <c:ptCount val="5"/>
                <c:pt idx="0">
                  <c:v>0.42049999999999998</c:v>
                </c:pt>
                <c:pt idx="1">
                  <c:v>4.5499999999999999E-2</c:v>
                </c:pt>
                <c:pt idx="2">
                  <c:v>0.2727</c:v>
                </c:pt>
                <c:pt idx="3">
                  <c:v>0.13639999999999999</c:v>
                </c:pt>
                <c:pt idx="4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F-4F2B-86FA-5268790C9CB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18'!$A$5:$A$35</c:f>
              <c:strCache>
                <c:ptCount val="31"/>
                <c:pt idx="0">
                  <c:v>California</c:v>
                </c:pt>
                <c:pt idx="1">
                  <c:v>Zimbabwe*</c:v>
                </c:pt>
                <c:pt idx="2">
                  <c:v>South Sudan</c:v>
                </c:pt>
                <c:pt idx="3">
                  <c:v>Guinea (Conakry)*</c:v>
                </c:pt>
                <c:pt idx="4">
                  <c:v>China*</c:v>
                </c:pt>
                <c:pt idx="5">
                  <c:v>Mongolia*</c:v>
                </c:pt>
                <c:pt idx="6">
                  <c:v>Democratic Republic of Congo (DRC)</c:v>
                </c:pt>
                <c:pt idx="7">
                  <c:v>Mali</c:v>
                </c:pt>
                <c:pt idx="8">
                  <c:v>Angola*</c:v>
                </c:pt>
                <c:pt idx="9">
                  <c:v>Ecuador*</c:v>
                </c:pt>
                <c:pt idx="10">
                  <c:v>Ghana</c:v>
                </c:pt>
                <c:pt idx="11">
                  <c:v>Papua New Guinea*</c:v>
                </c:pt>
                <c:pt idx="12">
                  <c:v>Mozambique*</c:v>
                </c:pt>
                <c:pt idx="13">
                  <c:v>South Africa</c:v>
                </c:pt>
                <c:pt idx="14">
                  <c:v>Nunavut</c:v>
                </c:pt>
                <c:pt idx="15">
                  <c:v>Victoria</c:v>
                </c:pt>
                <c:pt idx="16">
                  <c:v>Nova Scotia</c:v>
                </c:pt>
                <c:pt idx="17">
                  <c:v>Tanzania</c:v>
                </c:pt>
                <c:pt idx="18">
                  <c:v>Colombia</c:v>
                </c:pt>
                <c:pt idx="19">
                  <c:v>Mexico</c:v>
                </c:pt>
                <c:pt idx="20">
                  <c:v>Zambia*</c:v>
                </c:pt>
                <c:pt idx="21">
                  <c:v>Peru</c:v>
                </c:pt>
                <c:pt idx="22">
                  <c:v>Spain*</c:v>
                </c:pt>
                <c:pt idx="23">
                  <c:v>Northwest Territories</c:v>
                </c:pt>
                <c:pt idx="24">
                  <c:v>Montana*</c:v>
                </c:pt>
                <c:pt idx="25">
                  <c:v>Bolivia*</c:v>
                </c:pt>
                <c:pt idx="26">
                  <c:v>Queensland</c:v>
                </c:pt>
                <c:pt idx="27">
                  <c:v>Chile</c:v>
                </c:pt>
                <c:pt idx="28">
                  <c:v>Burkina Faso*</c:v>
                </c:pt>
                <c:pt idx="29">
                  <c:v>New Mexico*</c:v>
                </c:pt>
                <c:pt idx="30">
                  <c:v>Ivory Coast*</c:v>
                </c:pt>
              </c:strCache>
            </c:strRef>
          </c:cat>
          <c:val>
            <c:numRef>
              <c:f>'Figure 18'!$B$5:$B$35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0.14285714285714285</c:v>
                </c:pt>
                <c:pt idx="5">
                  <c:v>0</c:v>
                </c:pt>
                <c:pt idx="6">
                  <c:v>0.16666666666666666</c:v>
                </c:pt>
                <c:pt idx="7">
                  <c:v>0.16666666666666666</c:v>
                </c:pt>
                <c:pt idx="8">
                  <c:v>0.25</c:v>
                </c:pt>
                <c:pt idx="9">
                  <c:v>0.125</c:v>
                </c:pt>
                <c:pt idx="10">
                  <c:v>0.18181818181818182</c:v>
                </c:pt>
                <c:pt idx="11">
                  <c:v>0.14285714285714285</c:v>
                </c:pt>
                <c:pt idx="12">
                  <c:v>0</c:v>
                </c:pt>
                <c:pt idx="13">
                  <c:v>0.18181818181818182</c:v>
                </c:pt>
                <c:pt idx="14">
                  <c:v>0.21052631578947367</c:v>
                </c:pt>
                <c:pt idx="15">
                  <c:v>0.125</c:v>
                </c:pt>
                <c:pt idx="16">
                  <c:v>0.23076923076923078</c:v>
                </c:pt>
                <c:pt idx="17">
                  <c:v>0.1111111111111111</c:v>
                </c:pt>
                <c:pt idx="18">
                  <c:v>6.6666666666666666E-2</c:v>
                </c:pt>
                <c:pt idx="19">
                  <c:v>0.11764705882352941</c:v>
                </c:pt>
                <c:pt idx="20">
                  <c:v>0.42857142857142855</c:v>
                </c:pt>
                <c:pt idx="21">
                  <c:v>9.5238095238095233E-2</c:v>
                </c:pt>
                <c:pt idx="22">
                  <c:v>0</c:v>
                </c:pt>
                <c:pt idx="23">
                  <c:v>0.125</c:v>
                </c:pt>
                <c:pt idx="24">
                  <c:v>0.25</c:v>
                </c:pt>
                <c:pt idx="25">
                  <c:v>0.25</c:v>
                </c:pt>
                <c:pt idx="26">
                  <c:v>0.41176470588235292</c:v>
                </c:pt>
                <c:pt idx="27">
                  <c:v>5.8823529411764705E-2</c:v>
                </c:pt>
                <c:pt idx="28">
                  <c:v>0.1</c:v>
                </c:pt>
                <c:pt idx="29">
                  <c:v>0.2</c:v>
                </c:pt>
                <c:pt idx="3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9-4963-8596-21DB67E86FF1}"/>
            </c:ext>
          </c:extLst>
        </c:ser>
        <c:ser>
          <c:idx val="1"/>
          <c:order val="1"/>
          <c:invertIfNegative val="0"/>
          <c:cat>
            <c:strRef>
              <c:f>'Figure 18'!$A$5:$A$35</c:f>
              <c:strCache>
                <c:ptCount val="31"/>
                <c:pt idx="0">
                  <c:v>California</c:v>
                </c:pt>
                <c:pt idx="1">
                  <c:v>Zimbabwe*</c:v>
                </c:pt>
                <c:pt idx="2">
                  <c:v>South Sudan</c:v>
                </c:pt>
                <c:pt idx="3">
                  <c:v>Guinea (Conakry)*</c:v>
                </c:pt>
                <c:pt idx="4">
                  <c:v>China*</c:v>
                </c:pt>
                <c:pt idx="5">
                  <c:v>Mongolia*</c:v>
                </c:pt>
                <c:pt idx="6">
                  <c:v>Democratic Republic of Congo (DRC)</c:v>
                </c:pt>
                <c:pt idx="7">
                  <c:v>Mali</c:v>
                </c:pt>
                <c:pt idx="8">
                  <c:v>Angola*</c:v>
                </c:pt>
                <c:pt idx="9">
                  <c:v>Ecuador*</c:v>
                </c:pt>
                <c:pt idx="10">
                  <c:v>Ghana</c:v>
                </c:pt>
                <c:pt idx="11">
                  <c:v>Papua New Guinea*</c:v>
                </c:pt>
                <c:pt idx="12">
                  <c:v>Mozambique*</c:v>
                </c:pt>
                <c:pt idx="13">
                  <c:v>South Africa</c:v>
                </c:pt>
                <c:pt idx="14">
                  <c:v>Nunavut</c:v>
                </c:pt>
                <c:pt idx="15">
                  <c:v>Victoria</c:v>
                </c:pt>
                <c:pt idx="16">
                  <c:v>Nova Scotia</c:v>
                </c:pt>
                <c:pt idx="17">
                  <c:v>Tanzania</c:v>
                </c:pt>
                <c:pt idx="18">
                  <c:v>Colombia</c:v>
                </c:pt>
                <c:pt idx="19">
                  <c:v>Mexico</c:v>
                </c:pt>
                <c:pt idx="20">
                  <c:v>Zambia*</c:v>
                </c:pt>
                <c:pt idx="21">
                  <c:v>Peru</c:v>
                </c:pt>
                <c:pt idx="22">
                  <c:v>Spain*</c:v>
                </c:pt>
                <c:pt idx="23">
                  <c:v>Northwest Territories</c:v>
                </c:pt>
                <c:pt idx="24">
                  <c:v>Montana*</c:v>
                </c:pt>
                <c:pt idx="25">
                  <c:v>Bolivia*</c:v>
                </c:pt>
                <c:pt idx="26">
                  <c:v>Queensland</c:v>
                </c:pt>
                <c:pt idx="27">
                  <c:v>Chile</c:v>
                </c:pt>
                <c:pt idx="28">
                  <c:v>Burkina Faso*</c:v>
                </c:pt>
                <c:pt idx="29">
                  <c:v>New Mexico*</c:v>
                </c:pt>
                <c:pt idx="30">
                  <c:v>Ivory Coast*</c:v>
                </c:pt>
              </c:strCache>
            </c:strRef>
          </c:cat>
          <c:val>
            <c:numRef>
              <c:f>'Figure 18'!$C$5:$C$35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0.14285714285714285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0.125</c:v>
                </c:pt>
                <c:pt idx="10">
                  <c:v>9.0909090909090912E-2</c:v>
                </c:pt>
                <c:pt idx="11">
                  <c:v>0.14285714285714285</c:v>
                </c:pt>
                <c:pt idx="12">
                  <c:v>0.33333333333333331</c:v>
                </c:pt>
                <c:pt idx="13">
                  <c:v>0.15151515151515152</c:v>
                </c:pt>
                <c:pt idx="14">
                  <c:v>0.15789473684210525</c:v>
                </c:pt>
                <c:pt idx="15">
                  <c:v>0.25</c:v>
                </c:pt>
                <c:pt idx="16">
                  <c:v>0.15384615384615385</c:v>
                </c:pt>
                <c:pt idx="17">
                  <c:v>0.27777777777777779</c:v>
                </c:pt>
                <c:pt idx="18">
                  <c:v>0.33333333333333331</c:v>
                </c:pt>
                <c:pt idx="19">
                  <c:v>0.29411764705882354</c:v>
                </c:pt>
                <c:pt idx="20">
                  <c:v>0</c:v>
                </c:pt>
                <c:pt idx="21">
                  <c:v>0.33333333333333331</c:v>
                </c:pt>
                <c:pt idx="22">
                  <c:v>0.42857142857142855</c:v>
                </c:pt>
                <c:pt idx="23">
                  <c:v>0.3125</c:v>
                </c:pt>
                <c:pt idx="24">
                  <c:v>0.25</c:v>
                </c:pt>
                <c:pt idx="25">
                  <c:v>0.25</c:v>
                </c:pt>
                <c:pt idx="26">
                  <c:v>0.17647058823529413</c:v>
                </c:pt>
                <c:pt idx="27">
                  <c:v>0.52941176470588236</c:v>
                </c:pt>
                <c:pt idx="28">
                  <c:v>0.5</c:v>
                </c:pt>
                <c:pt idx="29">
                  <c:v>0.4</c:v>
                </c:pt>
                <c:pt idx="3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C9-4963-8596-21DB67E86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020288"/>
        <c:axId val="237021824"/>
      </c:barChart>
      <c:catAx>
        <c:axId val="237020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021824"/>
        <c:crosses val="autoZero"/>
        <c:auto val="1"/>
        <c:lblAlgn val="ctr"/>
        <c:lblOffset val="100"/>
        <c:noMultiLvlLbl val="0"/>
      </c:catAx>
      <c:valAx>
        <c:axId val="237021824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020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19'!$A$36:$A$66</c:f>
              <c:strCache>
                <c:ptCount val="31"/>
                <c:pt idx="0">
                  <c:v>Finland</c:v>
                </c:pt>
                <c:pt idx="1">
                  <c:v>Saskatchewan</c:v>
                </c:pt>
                <c:pt idx="2">
                  <c:v>Ontario</c:v>
                </c:pt>
                <c:pt idx="3">
                  <c:v>South Sudan</c:v>
                </c:pt>
                <c:pt idx="4">
                  <c:v>Alaska</c:v>
                </c:pt>
                <c:pt idx="5">
                  <c:v>Salta*</c:v>
                </c:pt>
                <c:pt idx="6">
                  <c:v>Arizona</c:v>
                </c:pt>
                <c:pt idx="7">
                  <c:v>Colorado*</c:v>
                </c:pt>
                <c:pt idx="8">
                  <c:v>Western Australia</c:v>
                </c:pt>
                <c:pt idx="9">
                  <c:v>Northern Territory</c:v>
                </c:pt>
                <c:pt idx="10">
                  <c:v>Democratic Republic of Congo (DRC)</c:v>
                </c:pt>
                <c:pt idx="11">
                  <c:v>Santa Cruz*</c:v>
                </c:pt>
                <c:pt idx="12">
                  <c:v>Quebec</c:v>
                </c:pt>
                <c:pt idx="13">
                  <c:v>Idaho*</c:v>
                </c:pt>
                <c:pt idx="14">
                  <c:v>Catamarca*</c:v>
                </c:pt>
                <c:pt idx="15">
                  <c:v>New Brunswick*</c:v>
                </c:pt>
                <c:pt idx="16">
                  <c:v>Burkina Faso*</c:v>
                </c:pt>
                <c:pt idx="17">
                  <c:v>Morocco*</c:v>
                </c:pt>
                <c:pt idx="18">
                  <c:v>Zambia*</c:v>
                </c:pt>
                <c:pt idx="19">
                  <c:v>Guyana*</c:v>
                </c:pt>
                <c:pt idx="20">
                  <c:v>Namibia</c:v>
                </c:pt>
                <c:pt idx="21">
                  <c:v>Ghana</c:v>
                </c:pt>
                <c:pt idx="22">
                  <c:v>Newfoundland and Labrador</c:v>
                </c:pt>
                <c:pt idx="23">
                  <c:v>Mozambique*</c:v>
                </c:pt>
                <c:pt idx="24">
                  <c:v>San Juan*</c:v>
                </c:pt>
                <c:pt idx="25">
                  <c:v>Brazil</c:v>
                </c:pt>
                <c:pt idx="26">
                  <c:v>Alberta</c:v>
                </c:pt>
                <c:pt idx="27">
                  <c:v>Nevada</c:v>
                </c:pt>
                <c:pt idx="28">
                  <c:v>Botswana</c:v>
                </c:pt>
                <c:pt idx="29">
                  <c:v>South Australia</c:v>
                </c:pt>
                <c:pt idx="30">
                  <c:v>Utah</c:v>
                </c:pt>
              </c:strCache>
            </c:strRef>
          </c:cat>
          <c:val>
            <c:numRef>
              <c:f>'Figure 19'!$B$36:$B$66</c:f>
              <c:numCache>
                <c:formatCode>0%</c:formatCode>
                <c:ptCount val="31"/>
                <c:pt idx="0">
                  <c:v>0.27272727272727271</c:v>
                </c:pt>
                <c:pt idx="1">
                  <c:v>0.29411764705882354</c:v>
                </c:pt>
                <c:pt idx="2">
                  <c:v>0.2</c:v>
                </c:pt>
                <c:pt idx="3">
                  <c:v>0.22222222222222221</c:v>
                </c:pt>
                <c:pt idx="4">
                  <c:v>0.26315789473684209</c:v>
                </c:pt>
                <c:pt idx="5">
                  <c:v>0.4</c:v>
                </c:pt>
                <c:pt idx="6">
                  <c:v>0.23529411764705882</c:v>
                </c:pt>
                <c:pt idx="7">
                  <c:v>0.2857142857142857</c:v>
                </c:pt>
                <c:pt idx="8">
                  <c:v>0.36</c:v>
                </c:pt>
                <c:pt idx="9">
                  <c:v>0.36363636363636365</c:v>
                </c:pt>
                <c:pt idx="10">
                  <c:v>0.36363636363636365</c:v>
                </c:pt>
                <c:pt idx="11">
                  <c:v>0.18181818181818182</c:v>
                </c:pt>
                <c:pt idx="12">
                  <c:v>0.29729729729729731</c:v>
                </c:pt>
                <c:pt idx="13">
                  <c:v>0.33333333333333331</c:v>
                </c:pt>
                <c:pt idx="14">
                  <c:v>0.33333333333333331</c:v>
                </c:pt>
                <c:pt idx="15">
                  <c:v>0.22222222222222221</c:v>
                </c:pt>
                <c:pt idx="16">
                  <c:v>0.1</c:v>
                </c:pt>
                <c:pt idx="17">
                  <c:v>0.6</c:v>
                </c:pt>
                <c:pt idx="18">
                  <c:v>0.2</c:v>
                </c:pt>
                <c:pt idx="19">
                  <c:v>0.2</c:v>
                </c:pt>
                <c:pt idx="20">
                  <c:v>0.22580645161290322</c:v>
                </c:pt>
                <c:pt idx="21">
                  <c:v>9.0909090909090912E-2</c:v>
                </c:pt>
                <c:pt idx="22">
                  <c:v>0.35294117647058826</c:v>
                </c:pt>
                <c:pt idx="23">
                  <c:v>0.16666666666666666</c:v>
                </c:pt>
                <c:pt idx="24">
                  <c:v>0.5</c:v>
                </c:pt>
                <c:pt idx="25">
                  <c:v>0.23076923076923078</c:v>
                </c:pt>
                <c:pt idx="26">
                  <c:v>0.4</c:v>
                </c:pt>
                <c:pt idx="27">
                  <c:v>0.5</c:v>
                </c:pt>
                <c:pt idx="28">
                  <c:v>0.625</c:v>
                </c:pt>
                <c:pt idx="29">
                  <c:v>0.2</c:v>
                </c:pt>
                <c:pt idx="3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D-44CE-8BE8-6F854041507E}"/>
            </c:ext>
          </c:extLst>
        </c:ser>
        <c:ser>
          <c:idx val="1"/>
          <c:order val="1"/>
          <c:invertIfNegative val="0"/>
          <c:cat>
            <c:strRef>
              <c:f>'Figure 19'!$A$36:$A$66</c:f>
              <c:strCache>
                <c:ptCount val="31"/>
                <c:pt idx="0">
                  <c:v>Finland</c:v>
                </c:pt>
                <c:pt idx="1">
                  <c:v>Saskatchewan</c:v>
                </c:pt>
                <c:pt idx="2">
                  <c:v>Ontario</c:v>
                </c:pt>
                <c:pt idx="3">
                  <c:v>South Sudan</c:v>
                </c:pt>
                <c:pt idx="4">
                  <c:v>Alaska</c:v>
                </c:pt>
                <c:pt idx="5">
                  <c:v>Salta*</c:v>
                </c:pt>
                <c:pt idx="6">
                  <c:v>Arizona</c:v>
                </c:pt>
                <c:pt idx="7">
                  <c:v>Colorado*</c:v>
                </c:pt>
                <c:pt idx="8">
                  <c:v>Western Australia</c:v>
                </c:pt>
                <c:pt idx="9">
                  <c:v>Northern Territory</c:v>
                </c:pt>
                <c:pt idx="10">
                  <c:v>Democratic Republic of Congo (DRC)</c:v>
                </c:pt>
                <c:pt idx="11">
                  <c:v>Santa Cruz*</c:v>
                </c:pt>
                <c:pt idx="12">
                  <c:v>Quebec</c:v>
                </c:pt>
                <c:pt idx="13">
                  <c:v>Idaho*</c:v>
                </c:pt>
                <c:pt idx="14">
                  <c:v>Catamarca*</c:v>
                </c:pt>
                <c:pt idx="15">
                  <c:v>New Brunswick*</c:v>
                </c:pt>
                <c:pt idx="16">
                  <c:v>Burkina Faso*</c:v>
                </c:pt>
                <c:pt idx="17">
                  <c:v>Morocco*</c:v>
                </c:pt>
                <c:pt idx="18">
                  <c:v>Zambia*</c:v>
                </c:pt>
                <c:pt idx="19">
                  <c:v>Guyana*</c:v>
                </c:pt>
                <c:pt idx="20">
                  <c:v>Namibia</c:v>
                </c:pt>
                <c:pt idx="21">
                  <c:v>Ghana</c:v>
                </c:pt>
                <c:pt idx="22">
                  <c:v>Newfoundland and Labrador</c:v>
                </c:pt>
                <c:pt idx="23">
                  <c:v>Mozambique*</c:v>
                </c:pt>
                <c:pt idx="24">
                  <c:v>San Juan*</c:v>
                </c:pt>
                <c:pt idx="25">
                  <c:v>Brazil</c:v>
                </c:pt>
                <c:pt idx="26">
                  <c:v>Alberta</c:v>
                </c:pt>
                <c:pt idx="27">
                  <c:v>Nevada</c:v>
                </c:pt>
                <c:pt idx="28">
                  <c:v>Botswana</c:v>
                </c:pt>
                <c:pt idx="29">
                  <c:v>South Australia</c:v>
                </c:pt>
                <c:pt idx="30">
                  <c:v>Utah</c:v>
                </c:pt>
              </c:strCache>
            </c:strRef>
          </c:cat>
          <c:val>
            <c:numRef>
              <c:f>'Figure 19'!$C$36:$C$66</c:f>
              <c:numCache>
                <c:formatCode>0%</c:formatCode>
                <c:ptCount val="31"/>
                <c:pt idx="0">
                  <c:v>0.36363636363636365</c:v>
                </c:pt>
                <c:pt idx="1">
                  <c:v>0.35294117647058826</c:v>
                </c:pt>
                <c:pt idx="2">
                  <c:v>0.45</c:v>
                </c:pt>
                <c:pt idx="3">
                  <c:v>0.44444444444444442</c:v>
                </c:pt>
                <c:pt idx="4">
                  <c:v>0.42105263157894735</c:v>
                </c:pt>
                <c:pt idx="5">
                  <c:v>0.3</c:v>
                </c:pt>
                <c:pt idx="6">
                  <c:v>0.47058823529411764</c:v>
                </c:pt>
                <c:pt idx="7">
                  <c:v>0.42857142857142855</c:v>
                </c:pt>
                <c:pt idx="8">
                  <c:v>0.36</c:v>
                </c:pt>
                <c:pt idx="9">
                  <c:v>0.36363636363636365</c:v>
                </c:pt>
                <c:pt idx="10">
                  <c:v>0.36363636363636365</c:v>
                </c:pt>
                <c:pt idx="11">
                  <c:v>0.54545454545454541</c:v>
                </c:pt>
                <c:pt idx="12">
                  <c:v>0.45945945945945948</c:v>
                </c:pt>
                <c:pt idx="13">
                  <c:v>0.44444444444444442</c:v>
                </c:pt>
                <c:pt idx="14">
                  <c:v>0.44444444444444442</c:v>
                </c:pt>
                <c:pt idx="15">
                  <c:v>0.55555555555555558</c:v>
                </c:pt>
                <c:pt idx="16">
                  <c:v>0.7</c:v>
                </c:pt>
                <c:pt idx="17">
                  <c:v>0.2</c:v>
                </c:pt>
                <c:pt idx="18">
                  <c:v>0.6</c:v>
                </c:pt>
                <c:pt idx="19">
                  <c:v>0.6</c:v>
                </c:pt>
                <c:pt idx="20">
                  <c:v>0.58064516129032262</c:v>
                </c:pt>
                <c:pt idx="21">
                  <c:v>0.72727272727272729</c:v>
                </c:pt>
                <c:pt idx="22">
                  <c:v>0.47058823529411764</c:v>
                </c:pt>
                <c:pt idx="23">
                  <c:v>0.66666666666666663</c:v>
                </c:pt>
                <c:pt idx="24">
                  <c:v>0.33333333333333331</c:v>
                </c:pt>
                <c:pt idx="25">
                  <c:v>0.61538461538461542</c:v>
                </c:pt>
                <c:pt idx="26">
                  <c:v>0.46666666666666667</c:v>
                </c:pt>
                <c:pt idx="27">
                  <c:v>0.41666666666666669</c:v>
                </c:pt>
                <c:pt idx="28">
                  <c:v>0.29166666666666669</c:v>
                </c:pt>
                <c:pt idx="29">
                  <c:v>0.73333333333333328</c:v>
                </c:pt>
                <c:pt idx="30">
                  <c:v>0.81818181818181823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0D-44CE-8BE8-6F8540415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101056"/>
        <c:axId val="237102592"/>
      </c:barChart>
      <c:catAx>
        <c:axId val="237101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102592"/>
        <c:crosses val="autoZero"/>
        <c:auto val="1"/>
        <c:lblAlgn val="ctr"/>
        <c:lblOffset val="100"/>
        <c:noMultiLvlLbl val="0"/>
      </c:catAx>
      <c:valAx>
        <c:axId val="23710259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101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19'!$B$4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19'!$A$5:$A$35</c:f>
              <c:strCache>
                <c:ptCount val="31"/>
                <c:pt idx="0">
                  <c:v>California</c:v>
                </c:pt>
                <c:pt idx="1">
                  <c:v>Nunavut</c:v>
                </c:pt>
                <c:pt idx="2">
                  <c:v>Victoria</c:v>
                </c:pt>
                <c:pt idx="3">
                  <c:v>Nova Scotia</c:v>
                </c:pt>
                <c:pt idx="4">
                  <c:v>Ecuador*</c:v>
                </c:pt>
                <c:pt idx="5">
                  <c:v>British Columbia</c:v>
                </c:pt>
                <c:pt idx="6">
                  <c:v>Northwest Territories</c:v>
                </c:pt>
                <c:pt idx="7">
                  <c:v>Spain*</c:v>
                </c:pt>
                <c:pt idx="8">
                  <c:v>Colombia</c:v>
                </c:pt>
                <c:pt idx="9">
                  <c:v>Queensland</c:v>
                </c:pt>
                <c:pt idx="10">
                  <c:v>Montana*</c:v>
                </c:pt>
                <c:pt idx="11">
                  <c:v>Peru</c:v>
                </c:pt>
                <c:pt idx="12">
                  <c:v>Mexico</c:v>
                </c:pt>
                <c:pt idx="13">
                  <c:v>Manitoba</c:v>
                </c:pt>
                <c:pt idx="14">
                  <c:v>Guinea (Conakry)*</c:v>
                </c:pt>
                <c:pt idx="15">
                  <c:v>Zimbabwe*</c:v>
                </c:pt>
                <c:pt idx="16">
                  <c:v>New South Wales</c:v>
                </c:pt>
                <c:pt idx="17">
                  <c:v>Yukon</c:v>
                </c:pt>
                <c:pt idx="18">
                  <c:v>Jujuy*</c:v>
                </c:pt>
                <c:pt idx="19">
                  <c:v>Chile</c:v>
                </c:pt>
                <c:pt idx="20">
                  <c:v>Papua New Guinea*</c:v>
                </c:pt>
                <c:pt idx="21">
                  <c:v>Angola*</c:v>
                </c:pt>
                <c:pt idx="22">
                  <c:v>China*</c:v>
                </c:pt>
                <c:pt idx="23">
                  <c:v>Mongolia*</c:v>
                </c:pt>
                <c:pt idx="24">
                  <c:v>South Africa</c:v>
                </c:pt>
                <c:pt idx="25">
                  <c:v>Mali</c:v>
                </c:pt>
                <c:pt idx="26">
                  <c:v>Tanzania</c:v>
                </c:pt>
                <c:pt idx="27">
                  <c:v>New Mexico*</c:v>
                </c:pt>
                <c:pt idx="28">
                  <c:v>Ivory Coast*</c:v>
                </c:pt>
                <c:pt idx="29">
                  <c:v>Tasmania*</c:v>
                </c:pt>
                <c:pt idx="30">
                  <c:v>Bolivia*</c:v>
                </c:pt>
              </c:strCache>
            </c:strRef>
          </c:cat>
          <c:val>
            <c:numRef>
              <c:f>'Figure 19'!$B$5:$B$35</c:f>
              <c:numCache>
                <c:formatCode>0%</c:formatCode>
                <c:ptCount val="31"/>
                <c:pt idx="0">
                  <c:v>0</c:v>
                </c:pt>
                <c:pt idx="1">
                  <c:v>5.5555555555555552E-2</c:v>
                </c:pt>
                <c:pt idx="2">
                  <c:v>6.25E-2</c:v>
                </c:pt>
                <c:pt idx="3">
                  <c:v>0.15384615384615385</c:v>
                </c:pt>
                <c:pt idx="4">
                  <c:v>0.125</c:v>
                </c:pt>
                <c:pt idx="5">
                  <c:v>0.12195121951219512</c:v>
                </c:pt>
                <c:pt idx="6">
                  <c:v>6.0606060606060608E-2</c:v>
                </c:pt>
                <c:pt idx="7">
                  <c:v>0</c:v>
                </c:pt>
                <c:pt idx="8">
                  <c:v>7.1428571428571425E-2</c:v>
                </c:pt>
                <c:pt idx="9">
                  <c:v>0.25</c:v>
                </c:pt>
                <c:pt idx="10">
                  <c:v>0.1111111111111111</c:v>
                </c:pt>
                <c:pt idx="11">
                  <c:v>0.05</c:v>
                </c:pt>
                <c:pt idx="12">
                  <c:v>0.11764705882352941</c:v>
                </c:pt>
                <c:pt idx="13">
                  <c:v>0.16666666666666666</c:v>
                </c:pt>
                <c:pt idx="14">
                  <c:v>0.125</c:v>
                </c:pt>
                <c:pt idx="15">
                  <c:v>0.16666666666666666</c:v>
                </c:pt>
                <c:pt idx="16">
                  <c:v>5.8823529411764705E-2</c:v>
                </c:pt>
                <c:pt idx="17">
                  <c:v>0.16666666666666666</c:v>
                </c:pt>
                <c:pt idx="18">
                  <c:v>0.22222222222222221</c:v>
                </c:pt>
                <c:pt idx="19">
                  <c:v>5.5555555555555552E-2</c:v>
                </c:pt>
                <c:pt idx="20">
                  <c:v>0.14285714285714285</c:v>
                </c:pt>
                <c:pt idx="21">
                  <c:v>0</c:v>
                </c:pt>
                <c:pt idx="22">
                  <c:v>0.14285714285714285</c:v>
                </c:pt>
                <c:pt idx="23">
                  <c:v>0.14285714285714285</c:v>
                </c:pt>
                <c:pt idx="24">
                  <c:v>0.15151515151515152</c:v>
                </c:pt>
                <c:pt idx="25">
                  <c:v>8.3333333333333329E-2</c:v>
                </c:pt>
                <c:pt idx="26">
                  <c:v>0.11764705882352941</c:v>
                </c:pt>
                <c:pt idx="27">
                  <c:v>0</c:v>
                </c:pt>
                <c:pt idx="28">
                  <c:v>0</c:v>
                </c:pt>
                <c:pt idx="29">
                  <c:v>0.125</c:v>
                </c:pt>
                <c:pt idx="3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8-43C3-89F0-24D3FD114D7A}"/>
            </c:ext>
          </c:extLst>
        </c:ser>
        <c:ser>
          <c:idx val="1"/>
          <c:order val="1"/>
          <c:tx>
            <c:strRef>
              <c:f>'Figure 19'!$C$4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19'!$A$5:$A$35</c:f>
              <c:strCache>
                <c:ptCount val="31"/>
                <c:pt idx="0">
                  <c:v>California</c:v>
                </c:pt>
                <c:pt idx="1">
                  <c:v>Nunavut</c:v>
                </c:pt>
                <c:pt idx="2">
                  <c:v>Victoria</c:v>
                </c:pt>
                <c:pt idx="3">
                  <c:v>Nova Scotia</c:v>
                </c:pt>
                <c:pt idx="4">
                  <c:v>Ecuador*</c:v>
                </c:pt>
                <c:pt idx="5">
                  <c:v>British Columbia</c:v>
                </c:pt>
                <c:pt idx="6">
                  <c:v>Northwest Territories</c:v>
                </c:pt>
                <c:pt idx="7">
                  <c:v>Spain*</c:v>
                </c:pt>
                <c:pt idx="8">
                  <c:v>Colombia</c:v>
                </c:pt>
                <c:pt idx="9">
                  <c:v>Queensland</c:v>
                </c:pt>
                <c:pt idx="10">
                  <c:v>Montana*</c:v>
                </c:pt>
                <c:pt idx="11">
                  <c:v>Peru</c:v>
                </c:pt>
                <c:pt idx="12">
                  <c:v>Mexico</c:v>
                </c:pt>
                <c:pt idx="13">
                  <c:v>Manitoba</c:v>
                </c:pt>
                <c:pt idx="14">
                  <c:v>Guinea (Conakry)*</c:v>
                </c:pt>
                <c:pt idx="15">
                  <c:v>Zimbabwe*</c:v>
                </c:pt>
                <c:pt idx="16">
                  <c:v>New South Wales</c:v>
                </c:pt>
                <c:pt idx="17">
                  <c:v>Yukon</c:v>
                </c:pt>
                <c:pt idx="18">
                  <c:v>Jujuy*</c:v>
                </c:pt>
                <c:pt idx="19">
                  <c:v>Chile</c:v>
                </c:pt>
                <c:pt idx="20">
                  <c:v>Papua New Guinea*</c:v>
                </c:pt>
                <c:pt idx="21">
                  <c:v>Angola*</c:v>
                </c:pt>
                <c:pt idx="22">
                  <c:v>China*</c:v>
                </c:pt>
                <c:pt idx="23">
                  <c:v>Mongolia*</c:v>
                </c:pt>
                <c:pt idx="24">
                  <c:v>South Africa</c:v>
                </c:pt>
                <c:pt idx="25">
                  <c:v>Mali</c:v>
                </c:pt>
                <c:pt idx="26">
                  <c:v>Tanzania</c:v>
                </c:pt>
                <c:pt idx="27">
                  <c:v>New Mexico*</c:v>
                </c:pt>
                <c:pt idx="28">
                  <c:v>Ivory Coast*</c:v>
                </c:pt>
                <c:pt idx="29">
                  <c:v>Tasmania*</c:v>
                </c:pt>
                <c:pt idx="30">
                  <c:v>Bolivia*</c:v>
                </c:pt>
              </c:strCache>
            </c:strRef>
          </c:cat>
          <c:val>
            <c:numRef>
              <c:f>'Figure 19'!$C$5:$C$35</c:f>
              <c:numCache>
                <c:formatCode>0%</c:formatCode>
                <c:ptCount val="31"/>
                <c:pt idx="0">
                  <c:v>0</c:v>
                </c:pt>
                <c:pt idx="1">
                  <c:v>0.16666666666666666</c:v>
                </c:pt>
                <c:pt idx="2">
                  <c:v>0.1875</c:v>
                </c:pt>
                <c:pt idx="3">
                  <c:v>0.15384615384615385</c:v>
                </c:pt>
                <c:pt idx="4">
                  <c:v>0.25</c:v>
                </c:pt>
                <c:pt idx="5">
                  <c:v>0.26829268292682928</c:v>
                </c:pt>
                <c:pt idx="6">
                  <c:v>0.33333333333333331</c:v>
                </c:pt>
                <c:pt idx="7">
                  <c:v>0.42857142857142855</c:v>
                </c:pt>
                <c:pt idx="8">
                  <c:v>0.35714285714285715</c:v>
                </c:pt>
                <c:pt idx="9">
                  <c:v>0.1875</c:v>
                </c:pt>
                <c:pt idx="10">
                  <c:v>0.33333333333333331</c:v>
                </c:pt>
                <c:pt idx="11">
                  <c:v>0.4</c:v>
                </c:pt>
                <c:pt idx="12">
                  <c:v>0.35294117647058826</c:v>
                </c:pt>
                <c:pt idx="13">
                  <c:v>0.33333333333333331</c:v>
                </c:pt>
                <c:pt idx="14">
                  <c:v>0.375</c:v>
                </c:pt>
                <c:pt idx="15">
                  <c:v>0.33333333333333331</c:v>
                </c:pt>
                <c:pt idx="16">
                  <c:v>0.47058823529411764</c:v>
                </c:pt>
                <c:pt idx="17">
                  <c:v>0.375</c:v>
                </c:pt>
                <c:pt idx="18">
                  <c:v>0.33333333333333331</c:v>
                </c:pt>
                <c:pt idx="19">
                  <c:v>0.5</c:v>
                </c:pt>
                <c:pt idx="20">
                  <c:v>0.42857142857142855</c:v>
                </c:pt>
                <c:pt idx="21">
                  <c:v>0.5714285714285714</c:v>
                </c:pt>
                <c:pt idx="22">
                  <c:v>0.42857142857142855</c:v>
                </c:pt>
                <c:pt idx="23">
                  <c:v>0.42857142857142855</c:v>
                </c:pt>
                <c:pt idx="24">
                  <c:v>0.42424242424242425</c:v>
                </c:pt>
                <c:pt idx="25">
                  <c:v>0.5</c:v>
                </c:pt>
                <c:pt idx="26">
                  <c:v>0.47058823529411764</c:v>
                </c:pt>
                <c:pt idx="27">
                  <c:v>0.6</c:v>
                </c:pt>
                <c:pt idx="28">
                  <c:v>0.6</c:v>
                </c:pt>
                <c:pt idx="29">
                  <c:v>0.5</c:v>
                </c:pt>
                <c:pt idx="3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8-43C3-89F0-24D3FD114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542400"/>
        <c:axId val="233543936"/>
      </c:barChart>
      <c:catAx>
        <c:axId val="23354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3543936"/>
        <c:crosses val="autoZero"/>
        <c:auto val="1"/>
        <c:lblAlgn val="ctr"/>
        <c:lblOffset val="100"/>
        <c:noMultiLvlLbl val="0"/>
      </c:catAx>
      <c:valAx>
        <c:axId val="233543936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3542400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20'!$A$36:$A$66</c:f>
              <c:strCache>
                <c:ptCount val="31"/>
                <c:pt idx="0">
                  <c:v>Namibia</c:v>
                </c:pt>
                <c:pt idx="1">
                  <c:v>New Mexico*</c:v>
                </c:pt>
                <c:pt idx="2">
                  <c:v>Ivory Coast*</c:v>
                </c:pt>
                <c:pt idx="3">
                  <c:v>Salta*</c:v>
                </c:pt>
                <c:pt idx="4">
                  <c:v>Northern Territory</c:v>
                </c:pt>
                <c:pt idx="5">
                  <c:v>Santa Cruz*</c:v>
                </c:pt>
                <c:pt idx="6">
                  <c:v>New South Wales</c:v>
                </c:pt>
                <c:pt idx="7">
                  <c:v>Montana*</c:v>
                </c:pt>
                <c:pt idx="8">
                  <c:v>Idaho*</c:v>
                </c:pt>
                <c:pt idx="9">
                  <c:v>Alaska</c:v>
                </c:pt>
                <c:pt idx="10">
                  <c:v>Colorado*</c:v>
                </c:pt>
                <c:pt idx="11">
                  <c:v>Spain*</c:v>
                </c:pt>
                <c:pt idx="12">
                  <c:v>Alberta</c:v>
                </c:pt>
                <c:pt idx="13">
                  <c:v>Finland</c:v>
                </c:pt>
                <c:pt idx="14">
                  <c:v>Ontario</c:v>
                </c:pt>
                <c:pt idx="15">
                  <c:v>Manitoba</c:v>
                </c:pt>
                <c:pt idx="16">
                  <c:v>Saskatchewan</c:v>
                </c:pt>
                <c:pt idx="17">
                  <c:v>Tasmania*</c:v>
                </c:pt>
                <c:pt idx="18">
                  <c:v>Western Australia</c:v>
                </c:pt>
                <c:pt idx="19">
                  <c:v>Brazil</c:v>
                </c:pt>
                <c:pt idx="20">
                  <c:v>Quebec</c:v>
                </c:pt>
                <c:pt idx="21">
                  <c:v>Morocco*</c:v>
                </c:pt>
                <c:pt idx="22">
                  <c:v>Guyana*</c:v>
                </c:pt>
                <c:pt idx="23">
                  <c:v>Arizona</c:v>
                </c:pt>
                <c:pt idx="24">
                  <c:v>San Juan*</c:v>
                </c:pt>
                <c:pt idx="25">
                  <c:v>Botswana</c:v>
                </c:pt>
                <c:pt idx="26">
                  <c:v>Nevada</c:v>
                </c:pt>
                <c:pt idx="27">
                  <c:v>New Brunswick*</c:v>
                </c:pt>
                <c:pt idx="28">
                  <c:v>South Australia</c:v>
                </c:pt>
                <c:pt idx="29">
                  <c:v>Newfoundland and Labrador</c:v>
                </c:pt>
                <c:pt idx="30">
                  <c:v>Utah</c:v>
                </c:pt>
              </c:strCache>
            </c:strRef>
          </c:cat>
          <c:val>
            <c:numRef>
              <c:f>'Figure 20'!$B$36:$B$66</c:f>
              <c:numCache>
                <c:formatCode>0%</c:formatCode>
                <c:ptCount val="31"/>
                <c:pt idx="0">
                  <c:v>0.22580645161290322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0.27272727272727271</c:v>
                </c:pt>
                <c:pt idx="5">
                  <c:v>9.0909090909090912E-2</c:v>
                </c:pt>
                <c:pt idx="6">
                  <c:v>0.17647058823529413</c:v>
                </c:pt>
                <c:pt idx="7">
                  <c:v>0</c:v>
                </c:pt>
                <c:pt idx="8">
                  <c:v>0.1111111111111111</c:v>
                </c:pt>
                <c:pt idx="9">
                  <c:v>0.21052631578947367</c:v>
                </c:pt>
                <c:pt idx="10">
                  <c:v>0.2857142857142857</c:v>
                </c:pt>
                <c:pt idx="11">
                  <c:v>0.14285714285714285</c:v>
                </c:pt>
                <c:pt idx="12">
                  <c:v>0.35714285714285715</c:v>
                </c:pt>
                <c:pt idx="13">
                  <c:v>0.18181818181818182</c:v>
                </c:pt>
                <c:pt idx="14">
                  <c:v>0.17073170731707318</c:v>
                </c:pt>
                <c:pt idx="15">
                  <c:v>8.3333333333333329E-2</c:v>
                </c:pt>
                <c:pt idx="16">
                  <c:v>0.4375</c:v>
                </c:pt>
                <c:pt idx="17">
                  <c:v>0.25</c:v>
                </c:pt>
                <c:pt idx="18">
                  <c:v>0.375</c:v>
                </c:pt>
                <c:pt idx="19">
                  <c:v>0.16666666666666666</c:v>
                </c:pt>
                <c:pt idx="20">
                  <c:v>0.28947368421052633</c:v>
                </c:pt>
                <c:pt idx="21">
                  <c:v>0.2</c:v>
                </c:pt>
                <c:pt idx="22">
                  <c:v>0.2</c:v>
                </c:pt>
                <c:pt idx="23">
                  <c:v>0.11764705882352941</c:v>
                </c:pt>
                <c:pt idx="24">
                  <c:v>0.33333333333333331</c:v>
                </c:pt>
                <c:pt idx="25">
                  <c:v>0.43478260869565216</c:v>
                </c:pt>
                <c:pt idx="26">
                  <c:v>0.16666666666666666</c:v>
                </c:pt>
                <c:pt idx="27">
                  <c:v>0.22222222222222221</c:v>
                </c:pt>
                <c:pt idx="28">
                  <c:v>0.13333333333333333</c:v>
                </c:pt>
                <c:pt idx="29">
                  <c:v>0.35294117647058826</c:v>
                </c:pt>
                <c:pt idx="3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1-4E05-B7F7-38D099411CCC}"/>
            </c:ext>
          </c:extLst>
        </c:ser>
        <c:ser>
          <c:idx val="1"/>
          <c:order val="1"/>
          <c:invertIfNegative val="0"/>
          <c:cat>
            <c:strRef>
              <c:f>'Figure 20'!$A$36:$A$66</c:f>
              <c:strCache>
                <c:ptCount val="31"/>
                <c:pt idx="0">
                  <c:v>Namibia</c:v>
                </c:pt>
                <c:pt idx="1">
                  <c:v>New Mexico*</c:v>
                </c:pt>
                <c:pt idx="2">
                  <c:v>Ivory Coast*</c:v>
                </c:pt>
                <c:pt idx="3">
                  <c:v>Salta*</c:v>
                </c:pt>
                <c:pt idx="4">
                  <c:v>Northern Territory</c:v>
                </c:pt>
                <c:pt idx="5">
                  <c:v>Santa Cruz*</c:v>
                </c:pt>
                <c:pt idx="6">
                  <c:v>New South Wales</c:v>
                </c:pt>
                <c:pt idx="7">
                  <c:v>Montana*</c:v>
                </c:pt>
                <c:pt idx="8">
                  <c:v>Idaho*</c:v>
                </c:pt>
                <c:pt idx="9">
                  <c:v>Alaska</c:v>
                </c:pt>
                <c:pt idx="10">
                  <c:v>Colorado*</c:v>
                </c:pt>
                <c:pt idx="11">
                  <c:v>Spain*</c:v>
                </c:pt>
                <c:pt idx="12">
                  <c:v>Alberta</c:v>
                </c:pt>
                <c:pt idx="13">
                  <c:v>Finland</c:v>
                </c:pt>
                <c:pt idx="14">
                  <c:v>Ontario</c:v>
                </c:pt>
                <c:pt idx="15">
                  <c:v>Manitoba</c:v>
                </c:pt>
                <c:pt idx="16">
                  <c:v>Saskatchewan</c:v>
                </c:pt>
                <c:pt idx="17">
                  <c:v>Tasmania*</c:v>
                </c:pt>
                <c:pt idx="18">
                  <c:v>Western Australia</c:v>
                </c:pt>
                <c:pt idx="19">
                  <c:v>Brazil</c:v>
                </c:pt>
                <c:pt idx="20">
                  <c:v>Quebec</c:v>
                </c:pt>
                <c:pt idx="21">
                  <c:v>Morocco*</c:v>
                </c:pt>
                <c:pt idx="22">
                  <c:v>Guyana*</c:v>
                </c:pt>
                <c:pt idx="23">
                  <c:v>Arizona</c:v>
                </c:pt>
                <c:pt idx="24">
                  <c:v>San Juan*</c:v>
                </c:pt>
                <c:pt idx="25">
                  <c:v>Botswana</c:v>
                </c:pt>
                <c:pt idx="26">
                  <c:v>Nevada</c:v>
                </c:pt>
                <c:pt idx="27">
                  <c:v>New Brunswick*</c:v>
                </c:pt>
                <c:pt idx="28">
                  <c:v>South Australia</c:v>
                </c:pt>
                <c:pt idx="29">
                  <c:v>Newfoundland and Labrador</c:v>
                </c:pt>
                <c:pt idx="30">
                  <c:v>Utah</c:v>
                </c:pt>
              </c:strCache>
            </c:strRef>
          </c:cat>
          <c:val>
            <c:numRef>
              <c:f>'Figure 20'!$C$36:$C$66</c:f>
              <c:numCache>
                <c:formatCode>0%</c:formatCode>
                <c:ptCount val="31"/>
                <c:pt idx="0">
                  <c:v>0.35483870967741937</c:v>
                </c:pt>
                <c:pt idx="1">
                  <c:v>0.6</c:v>
                </c:pt>
                <c:pt idx="2">
                  <c:v>0.4</c:v>
                </c:pt>
                <c:pt idx="3">
                  <c:v>0.4</c:v>
                </c:pt>
                <c:pt idx="4">
                  <c:v>0.36363636363636365</c:v>
                </c:pt>
                <c:pt idx="5">
                  <c:v>0.54545454545454541</c:v>
                </c:pt>
                <c:pt idx="6">
                  <c:v>0.47058823529411764</c:v>
                </c:pt>
                <c:pt idx="7">
                  <c:v>0.66666666666666663</c:v>
                </c:pt>
                <c:pt idx="8">
                  <c:v>0.55555555555555558</c:v>
                </c:pt>
                <c:pt idx="9">
                  <c:v>0.47368421052631576</c:v>
                </c:pt>
                <c:pt idx="10">
                  <c:v>0.42857142857142855</c:v>
                </c:pt>
                <c:pt idx="11">
                  <c:v>0.5714285714285714</c:v>
                </c:pt>
                <c:pt idx="12">
                  <c:v>0.35714285714285715</c:v>
                </c:pt>
                <c:pt idx="13">
                  <c:v>0.54545454545454541</c:v>
                </c:pt>
                <c:pt idx="14">
                  <c:v>0.56097560975609762</c:v>
                </c:pt>
                <c:pt idx="15">
                  <c:v>0.66666666666666663</c:v>
                </c:pt>
                <c:pt idx="16">
                  <c:v>0.3125</c:v>
                </c:pt>
                <c:pt idx="17">
                  <c:v>0.5</c:v>
                </c:pt>
                <c:pt idx="18">
                  <c:v>0.375</c:v>
                </c:pt>
                <c:pt idx="19">
                  <c:v>0.58333333333333337</c:v>
                </c:pt>
                <c:pt idx="20">
                  <c:v>0.5</c:v>
                </c:pt>
                <c:pt idx="21">
                  <c:v>0.6</c:v>
                </c:pt>
                <c:pt idx="22">
                  <c:v>0.6</c:v>
                </c:pt>
                <c:pt idx="23">
                  <c:v>0.70588235294117652</c:v>
                </c:pt>
                <c:pt idx="24">
                  <c:v>0.5</c:v>
                </c:pt>
                <c:pt idx="25">
                  <c:v>0.43478260869565216</c:v>
                </c:pt>
                <c:pt idx="26">
                  <c:v>0.70833333333333337</c:v>
                </c:pt>
                <c:pt idx="27">
                  <c:v>0.66666666666666663</c:v>
                </c:pt>
                <c:pt idx="28">
                  <c:v>0.8</c:v>
                </c:pt>
                <c:pt idx="29">
                  <c:v>0.58823529411764708</c:v>
                </c:pt>
                <c:pt idx="30">
                  <c:v>0.81818181818181823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B1-4E05-B7F7-38D099411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575744"/>
        <c:axId val="237048576"/>
      </c:barChart>
      <c:catAx>
        <c:axId val="236575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048576"/>
        <c:crosses val="autoZero"/>
        <c:auto val="1"/>
        <c:lblAlgn val="ctr"/>
        <c:lblOffset val="100"/>
        <c:noMultiLvlLbl val="0"/>
      </c:catAx>
      <c:valAx>
        <c:axId val="237048576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6575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20'!$B$4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20'!$A$5:$A$35</c:f>
              <c:strCache>
                <c:ptCount val="31"/>
                <c:pt idx="0">
                  <c:v>South Sudan</c:v>
                </c:pt>
                <c:pt idx="1">
                  <c:v>California</c:v>
                </c:pt>
                <c:pt idx="2">
                  <c:v>Zimbabwe*</c:v>
                </c:pt>
                <c:pt idx="3">
                  <c:v>China*</c:v>
                </c:pt>
                <c:pt idx="4">
                  <c:v>Democratic Republic of Congo (DRC)</c:v>
                </c:pt>
                <c:pt idx="5">
                  <c:v>Nunavut</c:v>
                </c:pt>
                <c:pt idx="6">
                  <c:v>Angola*</c:v>
                </c:pt>
                <c:pt idx="7">
                  <c:v>Bolivia*</c:v>
                </c:pt>
                <c:pt idx="8">
                  <c:v>South Africa</c:v>
                </c:pt>
                <c:pt idx="9">
                  <c:v>Papua New Guinea*</c:v>
                </c:pt>
                <c:pt idx="10">
                  <c:v>Ecuador*</c:v>
                </c:pt>
                <c:pt idx="11">
                  <c:v>Mongolia*</c:v>
                </c:pt>
                <c:pt idx="12">
                  <c:v>Northwest Territories</c:v>
                </c:pt>
                <c:pt idx="13">
                  <c:v>Mozambique*</c:v>
                </c:pt>
                <c:pt idx="14">
                  <c:v>Colombia</c:v>
                </c:pt>
                <c:pt idx="15">
                  <c:v>Tanzania</c:v>
                </c:pt>
                <c:pt idx="16">
                  <c:v>Nova Scotia</c:v>
                </c:pt>
                <c:pt idx="17">
                  <c:v>Chile</c:v>
                </c:pt>
                <c:pt idx="18">
                  <c:v>Guinea (Conakry)*</c:v>
                </c:pt>
                <c:pt idx="19">
                  <c:v>Zambia*</c:v>
                </c:pt>
                <c:pt idx="20">
                  <c:v>Peru</c:v>
                </c:pt>
                <c:pt idx="21">
                  <c:v>Victoria</c:v>
                </c:pt>
                <c:pt idx="22">
                  <c:v>Jujuy*</c:v>
                </c:pt>
                <c:pt idx="23">
                  <c:v>Burkina Faso*</c:v>
                </c:pt>
                <c:pt idx="24">
                  <c:v>Mali</c:v>
                </c:pt>
                <c:pt idx="25">
                  <c:v>Yukon</c:v>
                </c:pt>
                <c:pt idx="26">
                  <c:v>Queensland</c:v>
                </c:pt>
                <c:pt idx="27">
                  <c:v>Mexico</c:v>
                </c:pt>
                <c:pt idx="28">
                  <c:v>Ghana</c:v>
                </c:pt>
                <c:pt idx="29">
                  <c:v>British Columbia</c:v>
                </c:pt>
                <c:pt idx="30">
                  <c:v>Catamarca*</c:v>
                </c:pt>
              </c:strCache>
            </c:strRef>
          </c:cat>
          <c:val>
            <c:numRef>
              <c:f>'Figure 20'!$B$5:$B$35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8.3333333333333329E-2</c:v>
                </c:pt>
                <c:pt idx="5">
                  <c:v>0</c:v>
                </c:pt>
                <c:pt idx="6">
                  <c:v>0</c:v>
                </c:pt>
                <c:pt idx="7">
                  <c:v>0.125</c:v>
                </c:pt>
                <c:pt idx="8">
                  <c:v>3.2258064516129031E-2</c:v>
                </c:pt>
                <c:pt idx="9">
                  <c:v>0.14285714285714285</c:v>
                </c:pt>
                <c:pt idx="10">
                  <c:v>0.14285714285714285</c:v>
                </c:pt>
                <c:pt idx="11">
                  <c:v>0</c:v>
                </c:pt>
                <c:pt idx="12">
                  <c:v>9.0909090909090912E-2</c:v>
                </c:pt>
                <c:pt idx="13">
                  <c:v>0</c:v>
                </c:pt>
                <c:pt idx="14">
                  <c:v>6.6666666666666666E-2</c:v>
                </c:pt>
                <c:pt idx="15">
                  <c:v>0</c:v>
                </c:pt>
                <c:pt idx="16">
                  <c:v>0.15384615384615385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6.25E-2</c:v>
                </c:pt>
                <c:pt idx="22">
                  <c:v>0.22222222222222221</c:v>
                </c:pt>
                <c:pt idx="23">
                  <c:v>0.1</c:v>
                </c:pt>
                <c:pt idx="24">
                  <c:v>0.16666666666666666</c:v>
                </c:pt>
                <c:pt idx="25">
                  <c:v>0.16</c:v>
                </c:pt>
                <c:pt idx="26">
                  <c:v>0.29411764705882354</c:v>
                </c:pt>
                <c:pt idx="27">
                  <c:v>5.8823529411764705E-2</c:v>
                </c:pt>
                <c:pt idx="28">
                  <c:v>9.0909090909090912E-2</c:v>
                </c:pt>
                <c:pt idx="29">
                  <c:v>0.17499999999999999</c:v>
                </c:pt>
                <c:pt idx="3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6-4084-B92C-D7AF7C1F9260}"/>
            </c:ext>
          </c:extLst>
        </c:ser>
        <c:ser>
          <c:idx val="1"/>
          <c:order val="1"/>
          <c:tx>
            <c:strRef>
              <c:f>'Figure 20'!$C$4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20'!$A$5:$A$35</c:f>
              <c:strCache>
                <c:ptCount val="31"/>
                <c:pt idx="0">
                  <c:v>South Sudan</c:v>
                </c:pt>
                <c:pt idx="1">
                  <c:v>California</c:v>
                </c:pt>
                <c:pt idx="2">
                  <c:v>Zimbabwe*</c:v>
                </c:pt>
                <c:pt idx="3">
                  <c:v>China*</c:v>
                </c:pt>
                <c:pt idx="4">
                  <c:v>Democratic Republic of Congo (DRC)</c:v>
                </c:pt>
                <c:pt idx="5">
                  <c:v>Nunavut</c:v>
                </c:pt>
                <c:pt idx="6">
                  <c:v>Angola*</c:v>
                </c:pt>
                <c:pt idx="7">
                  <c:v>Bolivia*</c:v>
                </c:pt>
                <c:pt idx="8">
                  <c:v>South Africa</c:v>
                </c:pt>
                <c:pt idx="9">
                  <c:v>Papua New Guinea*</c:v>
                </c:pt>
                <c:pt idx="10">
                  <c:v>Ecuador*</c:v>
                </c:pt>
                <c:pt idx="11">
                  <c:v>Mongolia*</c:v>
                </c:pt>
                <c:pt idx="12">
                  <c:v>Northwest Territories</c:v>
                </c:pt>
                <c:pt idx="13">
                  <c:v>Mozambique*</c:v>
                </c:pt>
                <c:pt idx="14">
                  <c:v>Colombia</c:v>
                </c:pt>
                <c:pt idx="15">
                  <c:v>Tanzania</c:v>
                </c:pt>
                <c:pt idx="16">
                  <c:v>Nova Scotia</c:v>
                </c:pt>
                <c:pt idx="17">
                  <c:v>Chile</c:v>
                </c:pt>
                <c:pt idx="18">
                  <c:v>Guinea (Conakry)*</c:v>
                </c:pt>
                <c:pt idx="19">
                  <c:v>Zambia*</c:v>
                </c:pt>
                <c:pt idx="20">
                  <c:v>Peru</c:v>
                </c:pt>
                <c:pt idx="21">
                  <c:v>Victoria</c:v>
                </c:pt>
                <c:pt idx="22">
                  <c:v>Jujuy*</c:v>
                </c:pt>
                <c:pt idx="23">
                  <c:v>Burkina Faso*</c:v>
                </c:pt>
                <c:pt idx="24">
                  <c:v>Mali</c:v>
                </c:pt>
                <c:pt idx="25">
                  <c:v>Yukon</c:v>
                </c:pt>
                <c:pt idx="26">
                  <c:v>Queensland</c:v>
                </c:pt>
                <c:pt idx="27">
                  <c:v>Mexico</c:v>
                </c:pt>
                <c:pt idx="28">
                  <c:v>Ghana</c:v>
                </c:pt>
                <c:pt idx="29">
                  <c:v>British Columbia</c:v>
                </c:pt>
                <c:pt idx="30">
                  <c:v>Catamarca*</c:v>
                </c:pt>
              </c:strCache>
            </c:strRef>
          </c:cat>
          <c:val>
            <c:numRef>
              <c:f>'Figure 20'!$C$5:$C$35</c:f>
              <c:numCache>
                <c:formatCode>0%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0.14285714285714285</c:v>
                </c:pt>
                <c:pt idx="3">
                  <c:v>0.14285714285714285</c:v>
                </c:pt>
                <c:pt idx="4">
                  <c:v>8.3333333333333329E-2</c:v>
                </c:pt>
                <c:pt idx="5">
                  <c:v>0.21052631578947367</c:v>
                </c:pt>
                <c:pt idx="6">
                  <c:v>0.25</c:v>
                </c:pt>
                <c:pt idx="7">
                  <c:v>0.125</c:v>
                </c:pt>
                <c:pt idx="8">
                  <c:v>0.22580645161290322</c:v>
                </c:pt>
                <c:pt idx="9">
                  <c:v>0.14285714285714285</c:v>
                </c:pt>
                <c:pt idx="10">
                  <c:v>0.14285714285714285</c:v>
                </c:pt>
                <c:pt idx="11">
                  <c:v>0.2857142857142857</c:v>
                </c:pt>
                <c:pt idx="12">
                  <c:v>0.21212121212121213</c:v>
                </c:pt>
                <c:pt idx="13">
                  <c:v>0.33333333333333331</c:v>
                </c:pt>
                <c:pt idx="14">
                  <c:v>0.26666666666666666</c:v>
                </c:pt>
                <c:pt idx="15">
                  <c:v>0.375</c:v>
                </c:pt>
                <c:pt idx="16">
                  <c:v>0.23076923076923078</c:v>
                </c:pt>
                <c:pt idx="17">
                  <c:v>0.3888888888888889</c:v>
                </c:pt>
                <c:pt idx="18">
                  <c:v>0.42857142857142855</c:v>
                </c:pt>
                <c:pt idx="19">
                  <c:v>0.42857142857142855</c:v>
                </c:pt>
                <c:pt idx="20">
                  <c:v>0.42857142857142855</c:v>
                </c:pt>
                <c:pt idx="21">
                  <c:v>0.375</c:v>
                </c:pt>
                <c:pt idx="22">
                  <c:v>0.22222222222222221</c:v>
                </c:pt>
                <c:pt idx="23">
                  <c:v>0.4</c:v>
                </c:pt>
                <c:pt idx="24">
                  <c:v>0.33333333333333331</c:v>
                </c:pt>
                <c:pt idx="25">
                  <c:v>0.36</c:v>
                </c:pt>
                <c:pt idx="26">
                  <c:v>0.23529411764705882</c:v>
                </c:pt>
                <c:pt idx="27">
                  <c:v>0.47058823529411764</c:v>
                </c:pt>
                <c:pt idx="28">
                  <c:v>0.45454545454545453</c:v>
                </c:pt>
                <c:pt idx="29">
                  <c:v>0.375</c:v>
                </c:pt>
                <c:pt idx="3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6-4084-B92C-D7AF7C1F9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466368"/>
        <c:axId val="237467904"/>
      </c:barChart>
      <c:catAx>
        <c:axId val="237466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467904"/>
        <c:crosses val="autoZero"/>
        <c:auto val="1"/>
        <c:lblAlgn val="ctr"/>
        <c:lblOffset val="100"/>
        <c:noMultiLvlLbl val="0"/>
      </c:catAx>
      <c:valAx>
        <c:axId val="237467904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466368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21'!$A$37:$A$66</c:f>
              <c:strCache>
                <c:ptCount val="30"/>
                <c:pt idx="0">
                  <c:v>San Juan*</c:v>
                </c:pt>
                <c:pt idx="1">
                  <c:v>Northwest Territories</c:v>
                </c:pt>
                <c:pt idx="2">
                  <c:v>Victoria</c:v>
                </c:pt>
                <c:pt idx="3">
                  <c:v>Namibia</c:v>
                </c:pt>
                <c:pt idx="4">
                  <c:v>Nova Scotia</c:v>
                </c:pt>
                <c:pt idx="5">
                  <c:v>Colorado*</c:v>
                </c:pt>
                <c:pt idx="6">
                  <c:v>Northern Territory</c:v>
                </c:pt>
                <c:pt idx="7">
                  <c:v>Yukon</c:v>
                </c:pt>
                <c:pt idx="8">
                  <c:v>Montana*</c:v>
                </c:pt>
                <c:pt idx="9">
                  <c:v>Queensland</c:v>
                </c:pt>
                <c:pt idx="10">
                  <c:v>New Mexico*</c:v>
                </c:pt>
                <c:pt idx="11">
                  <c:v>New South Wales</c:v>
                </c:pt>
                <c:pt idx="12">
                  <c:v>Finland</c:v>
                </c:pt>
                <c:pt idx="13">
                  <c:v>Alaska</c:v>
                </c:pt>
                <c:pt idx="14">
                  <c:v>Tasmania*</c:v>
                </c:pt>
                <c:pt idx="15">
                  <c:v>Botswana</c:v>
                </c:pt>
                <c:pt idx="16">
                  <c:v>Arizona</c:v>
                </c:pt>
                <c:pt idx="17">
                  <c:v>New Brunswick*</c:v>
                </c:pt>
                <c:pt idx="18">
                  <c:v>Utah</c:v>
                </c:pt>
                <c:pt idx="19">
                  <c:v>Manitoba</c:v>
                </c:pt>
                <c:pt idx="20">
                  <c:v>Western Australia</c:v>
                </c:pt>
                <c:pt idx="21">
                  <c:v>Quebec</c:v>
                </c:pt>
                <c:pt idx="22">
                  <c:v>British Columbia</c:v>
                </c:pt>
                <c:pt idx="23">
                  <c:v>Ontario</c:v>
                </c:pt>
                <c:pt idx="24">
                  <c:v>Alberta</c:v>
                </c:pt>
                <c:pt idx="25">
                  <c:v>Newfoundland and Labrador</c:v>
                </c:pt>
                <c:pt idx="26">
                  <c:v>Saskatchewan</c:v>
                </c:pt>
                <c:pt idx="27">
                  <c:v>Idaho*</c:v>
                </c:pt>
                <c:pt idx="28">
                  <c:v>Nevada</c:v>
                </c:pt>
                <c:pt idx="29">
                  <c:v>South Australia</c:v>
                </c:pt>
              </c:strCache>
            </c:strRef>
          </c:cat>
          <c:val>
            <c:numRef>
              <c:f>'Figure 21'!$B$37:$B$66</c:f>
              <c:numCache>
                <c:formatCode>0%</c:formatCode>
                <c:ptCount val="30"/>
                <c:pt idx="0">
                  <c:v>0.33333333333333331</c:v>
                </c:pt>
                <c:pt idx="1">
                  <c:v>0.24242424242424243</c:v>
                </c:pt>
                <c:pt idx="2">
                  <c:v>0.375</c:v>
                </c:pt>
                <c:pt idx="3">
                  <c:v>0.28125</c:v>
                </c:pt>
                <c:pt idx="4">
                  <c:v>0.30769230769230771</c:v>
                </c:pt>
                <c:pt idx="5">
                  <c:v>0.5714285714285714</c:v>
                </c:pt>
                <c:pt idx="6">
                  <c:v>0.36363636363636365</c:v>
                </c:pt>
                <c:pt idx="7">
                  <c:v>0.375</c:v>
                </c:pt>
                <c:pt idx="8">
                  <c:v>0.25</c:v>
                </c:pt>
                <c:pt idx="9">
                  <c:v>0.52941176470588236</c:v>
                </c:pt>
                <c:pt idx="10">
                  <c:v>0.4</c:v>
                </c:pt>
                <c:pt idx="11">
                  <c:v>0.3125</c:v>
                </c:pt>
                <c:pt idx="12">
                  <c:v>0.63636363636363635</c:v>
                </c:pt>
                <c:pt idx="13">
                  <c:v>0.5</c:v>
                </c:pt>
                <c:pt idx="14">
                  <c:v>0.5</c:v>
                </c:pt>
                <c:pt idx="15">
                  <c:v>0.54166666666666663</c:v>
                </c:pt>
                <c:pt idx="16">
                  <c:v>0.41176470588235292</c:v>
                </c:pt>
                <c:pt idx="17">
                  <c:v>0.55555555555555558</c:v>
                </c:pt>
                <c:pt idx="18">
                  <c:v>0.63636363636363635</c:v>
                </c:pt>
                <c:pt idx="19">
                  <c:v>0.5</c:v>
                </c:pt>
                <c:pt idx="20">
                  <c:v>0.6</c:v>
                </c:pt>
                <c:pt idx="21">
                  <c:v>0.5641025641025641</c:v>
                </c:pt>
                <c:pt idx="22">
                  <c:v>0.51219512195121952</c:v>
                </c:pt>
                <c:pt idx="23">
                  <c:v>0.46341463414634149</c:v>
                </c:pt>
                <c:pt idx="24">
                  <c:v>0.6428571428571429</c:v>
                </c:pt>
                <c:pt idx="25">
                  <c:v>0.76470588235294112</c:v>
                </c:pt>
                <c:pt idx="26">
                  <c:v>0.55555555555555558</c:v>
                </c:pt>
                <c:pt idx="27">
                  <c:v>0.55555555555555558</c:v>
                </c:pt>
                <c:pt idx="28">
                  <c:v>0.54166666666666663</c:v>
                </c:pt>
                <c:pt idx="29">
                  <c:v>0.46666666666666667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E-4AFC-AC93-2E6CD600A20D}"/>
            </c:ext>
          </c:extLst>
        </c:ser>
        <c:ser>
          <c:idx val="1"/>
          <c:order val="1"/>
          <c:invertIfNegative val="0"/>
          <c:cat>
            <c:strRef>
              <c:f>'Figure 21'!$A$37:$A$66</c:f>
              <c:strCache>
                <c:ptCount val="30"/>
                <c:pt idx="0">
                  <c:v>San Juan*</c:v>
                </c:pt>
                <c:pt idx="1">
                  <c:v>Northwest Territories</c:v>
                </c:pt>
                <c:pt idx="2">
                  <c:v>Victoria</c:v>
                </c:pt>
                <c:pt idx="3">
                  <c:v>Namibia</c:v>
                </c:pt>
                <c:pt idx="4">
                  <c:v>Nova Scotia</c:v>
                </c:pt>
                <c:pt idx="5">
                  <c:v>Colorado*</c:v>
                </c:pt>
                <c:pt idx="6">
                  <c:v>Northern Territory</c:v>
                </c:pt>
                <c:pt idx="7">
                  <c:v>Yukon</c:v>
                </c:pt>
                <c:pt idx="8">
                  <c:v>Montana*</c:v>
                </c:pt>
                <c:pt idx="9">
                  <c:v>Queensland</c:v>
                </c:pt>
                <c:pt idx="10">
                  <c:v>New Mexico*</c:v>
                </c:pt>
                <c:pt idx="11">
                  <c:v>New South Wales</c:v>
                </c:pt>
                <c:pt idx="12">
                  <c:v>Finland</c:v>
                </c:pt>
                <c:pt idx="13">
                  <c:v>Alaska</c:v>
                </c:pt>
                <c:pt idx="14">
                  <c:v>Tasmania*</c:v>
                </c:pt>
                <c:pt idx="15">
                  <c:v>Botswana</c:v>
                </c:pt>
                <c:pt idx="16">
                  <c:v>Arizona</c:v>
                </c:pt>
                <c:pt idx="17">
                  <c:v>New Brunswick*</c:v>
                </c:pt>
                <c:pt idx="18">
                  <c:v>Utah</c:v>
                </c:pt>
                <c:pt idx="19">
                  <c:v>Manitoba</c:v>
                </c:pt>
                <c:pt idx="20">
                  <c:v>Western Australia</c:v>
                </c:pt>
                <c:pt idx="21">
                  <c:v>Quebec</c:v>
                </c:pt>
                <c:pt idx="22">
                  <c:v>British Columbia</c:v>
                </c:pt>
                <c:pt idx="23">
                  <c:v>Ontario</c:v>
                </c:pt>
                <c:pt idx="24">
                  <c:v>Alberta</c:v>
                </c:pt>
                <c:pt idx="25">
                  <c:v>Newfoundland and Labrador</c:v>
                </c:pt>
                <c:pt idx="26">
                  <c:v>Saskatchewan</c:v>
                </c:pt>
                <c:pt idx="27">
                  <c:v>Idaho*</c:v>
                </c:pt>
                <c:pt idx="28">
                  <c:v>Nevada</c:v>
                </c:pt>
                <c:pt idx="29">
                  <c:v>South Australia</c:v>
                </c:pt>
              </c:strCache>
            </c:strRef>
          </c:cat>
          <c:val>
            <c:numRef>
              <c:f>'Figure 21'!$C$37:$C$66</c:f>
              <c:numCache>
                <c:formatCode>0%</c:formatCode>
                <c:ptCount val="30"/>
                <c:pt idx="0">
                  <c:v>0.33333333333333331</c:v>
                </c:pt>
                <c:pt idx="1">
                  <c:v>0.42424242424242425</c:v>
                </c:pt>
                <c:pt idx="2">
                  <c:v>0.3125</c:v>
                </c:pt>
                <c:pt idx="3">
                  <c:v>0.40625</c:v>
                </c:pt>
                <c:pt idx="4">
                  <c:v>0.38461538461538464</c:v>
                </c:pt>
                <c:pt idx="5">
                  <c:v>0.14285714285714285</c:v>
                </c:pt>
                <c:pt idx="6">
                  <c:v>0.36363636363636365</c:v>
                </c:pt>
                <c:pt idx="7">
                  <c:v>0.375</c:v>
                </c:pt>
                <c:pt idx="8">
                  <c:v>0.5</c:v>
                </c:pt>
                <c:pt idx="9">
                  <c:v>0.23529411764705882</c:v>
                </c:pt>
                <c:pt idx="10">
                  <c:v>0.4</c:v>
                </c:pt>
                <c:pt idx="11">
                  <c:v>0.5</c:v>
                </c:pt>
                <c:pt idx="12">
                  <c:v>0.18181818181818182</c:v>
                </c:pt>
                <c:pt idx="13">
                  <c:v>0.33333333333333331</c:v>
                </c:pt>
                <c:pt idx="14">
                  <c:v>0.375</c:v>
                </c:pt>
                <c:pt idx="15">
                  <c:v>0.33333333333333331</c:v>
                </c:pt>
                <c:pt idx="16">
                  <c:v>0.47058823529411764</c:v>
                </c:pt>
                <c:pt idx="17">
                  <c:v>0.33333333333333331</c:v>
                </c:pt>
                <c:pt idx="18">
                  <c:v>0.27272727272727271</c:v>
                </c:pt>
                <c:pt idx="19">
                  <c:v>0.41666666666666669</c:v>
                </c:pt>
                <c:pt idx="20">
                  <c:v>0.32</c:v>
                </c:pt>
                <c:pt idx="21">
                  <c:v>0.35897435897435898</c:v>
                </c:pt>
                <c:pt idx="22">
                  <c:v>0.41463414634146339</c:v>
                </c:pt>
                <c:pt idx="23">
                  <c:v>0.46341463414634149</c:v>
                </c:pt>
                <c:pt idx="24">
                  <c:v>0.35714285714285715</c:v>
                </c:pt>
                <c:pt idx="25">
                  <c:v>0.23529411764705882</c:v>
                </c:pt>
                <c:pt idx="26">
                  <c:v>0.44444444444444442</c:v>
                </c:pt>
                <c:pt idx="27">
                  <c:v>0.44444444444444442</c:v>
                </c:pt>
                <c:pt idx="28">
                  <c:v>0.45833333333333331</c:v>
                </c:pt>
                <c:pt idx="29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E-4AFC-AC93-2E6CD600A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531136"/>
        <c:axId val="237532672"/>
      </c:barChart>
      <c:catAx>
        <c:axId val="237531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532672"/>
        <c:crosses val="autoZero"/>
        <c:auto val="1"/>
        <c:lblAlgn val="ctr"/>
        <c:lblOffset val="100"/>
        <c:noMultiLvlLbl val="0"/>
      </c:catAx>
      <c:valAx>
        <c:axId val="23753267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531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21'!$B$4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21'!$A$5:$A$36</c:f>
              <c:strCache>
                <c:ptCount val="32"/>
                <c:pt idx="0">
                  <c:v>Papua New Guinea*</c:v>
                </c:pt>
                <c:pt idx="1">
                  <c:v>Guinea (Conakry)*</c:v>
                </c:pt>
                <c:pt idx="2">
                  <c:v>Bolivia*</c:v>
                </c:pt>
                <c:pt idx="3">
                  <c:v>Zambia*</c:v>
                </c:pt>
                <c:pt idx="4">
                  <c:v>Zimbabwe*</c:v>
                </c:pt>
                <c:pt idx="5">
                  <c:v>Democratic Republic of Congo (DRC)</c:v>
                </c:pt>
                <c:pt idx="6">
                  <c:v>Mozambique*</c:v>
                </c:pt>
                <c:pt idx="7">
                  <c:v>Mexico</c:v>
                </c:pt>
                <c:pt idx="8">
                  <c:v>Burkina Faso*</c:v>
                </c:pt>
                <c:pt idx="9">
                  <c:v>Ivory Coast*</c:v>
                </c:pt>
                <c:pt idx="10">
                  <c:v>South Sudan</c:v>
                </c:pt>
                <c:pt idx="11">
                  <c:v>Colombia</c:v>
                </c:pt>
                <c:pt idx="12">
                  <c:v>Angola*</c:v>
                </c:pt>
                <c:pt idx="13">
                  <c:v>China*</c:v>
                </c:pt>
                <c:pt idx="14">
                  <c:v>Mongolia*</c:v>
                </c:pt>
                <c:pt idx="15">
                  <c:v>Peru</c:v>
                </c:pt>
                <c:pt idx="16">
                  <c:v>Mali</c:v>
                </c:pt>
                <c:pt idx="17">
                  <c:v>Ecuador*</c:v>
                </c:pt>
                <c:pt idx="18">
                  <c:v>Tanzania</c:v>
                </c:pt>
                <c:pt idx="19">
                  <c:v>Guyana*</c:v>
                </c:pt>
                <c:pt idx="20">
                  <c:v>Jujuy*</c:v>
                </c:pt>
                <c:pt idx="21">
                  <c:v>Brazil</c:v>
                </c:pt>
                <c:pt idx="22">
                  <c:v>South Africa</c:v>
                </c:pt>
                <c:pt idx="23">
                  <c:v>Ghana</c:v>
                </c:pt>
                <c:pt idx="24">
                  <c:v>Santa Cruz*</c:v>
                </c:pt>
                <c:pt idx="25">
                  <c:v>Catamarca*</c:v>
                </c:pt>
                <c:pt idx="26">
                  <c:v>Chile</c:v>
                </c:pt>
                <c:pt idx="27">
                  <c:v>Spain*</c:v>
                </c:pt>
                <c:pt idx="28">
                  <c:v>Nunavut</c:v>
                </c:pt>
                <c:pt idx="29">
                  <c:v>California</c:v>
                </c:pt>
                <c:pt idx="30">
                  <c:v>Morocco*</c:v>
                </c:pt>
                <c:pt idx="31">
                  <c:v>Salta*</c:v>
                </c:pt>
              </c:strCache>
            </c:strRef>
          </c:cat>
          <c:val>
            <c:numRef>
              <c:f>'Figure 21'!$B$5:$B$36</c:f>
              <c:numCache>
                <c:formatCode>0%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8.3333333333333329E-2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</c:v>
                </c:pt>
                <c:pt idx="10">
                  <c:v>0.1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0.16666666666666666</c:v>
                </c:pt>
                <c:pt idx="17">
                  <c:v>0</c:v>
                </c:pt>
                <c:pt idx="18">
                  <c:v>5.5555555555555552E-2</c:v>
                </c:pt>
                <c:pt idx="19">
                  <c:v>0</c:v>
                </c:pt>
                <c:pt idx="20">
                  <c:v>0</c:v>
                </c:pt>
                <c:pt idx="21">
                  <c:v>7.6923076923076927E-2</c:v>
                </c:pt>
                <c:pt idx="22">
                  <c:v>0.21212121212121213</c:v>
                </c:pt>
                <c:pt idx="23">
                  <c:v>0.18181818181818182</c:v>
                </c:pt>
                <c:pt idx="24">
                  <c:v>0.18181818181818182</c:v>
                </c:pt>
                <c:pt idx="25">
                  <c:v>0</c:v>
                </c:pt>
                <c:pt idx="26">
                  <c:v>5.5555555555555552E-2</c:v>
                </c:pt>
                <c:pt idx="27">
                  <c:v>0.14285714285714285</c:v>
                </c:pt>
                <c:pt idx="28">
                  <c:v>0.21052631578947367</c:v>
                </c:pt>
                <c:pt idx="29">
                  <c:v>0.4</c:v>
                </c:pt>
                <c:pt idx="30">
                  <c:v>0.2</c:v>
                </c:pt>
                <c:pt idx="3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C-46FC-97D6-7B953059EA2C}"/>
            </c:ext>
          </c:extLst>
        </c:ser>
        <c:ser>
          <c:idx val="1"/>
          <c:order val="1"/>
          <c:tx>
            <c:strRef>
              <c:f>'Figure 21'!$C$4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21'!$A$5:$A$36</c:f>
              <c:strCache>
                <c:ptCount val="32"/>
                <c:pt idx="0">
                  <c:v>Papua New Guinea*</c:v>
                </c:pt>
                <c:pt idx="1">
                  <c:v>Guinea (Conakry)*</c:v>
                </c:pt>
                <c:pt idx="2">
                  <c:v>Bolivia*</c:v>
                </c:pt>
                <c:pt idx="3">
                  <c:v>Zambia*</c:v>
                </c:pt>
                <c:pt idx="4">
                  <c:v>Zimbabwe*</c:v>
                </c:pt>
                <c:pt idx="5">
                  <c:v>Democratic Republic of Congo (DRC)</c:v>
                </c:pt>
                <c:pt idx="6">
                  <c:v>Mozambique*</c:v>
                </c:pt>
                <c:pt idx="7">
                  <c:v>Mexico</c:v>
                </c:pt>
                <c:pt idx="8">
                  <c:v>Burkina Faso*</c:v>
                </c:pt>
                <c:pt idx="9">
                  <c:v>Ivory Coast*</c:v>
                </c:pt>
                <c:pt idx="10">
                  <c:v>South Sudan</c:v>
                </c:pt>
                <c:pt idx="11">
                  <c:v>Colombia</c:v>
                </c:pt>
                <c:pt idx="12">
                  <c:v>Angola*</c:v>
                </c:pt>
                <c:pt idx="13">
                  <c:v>China*</c:v>
                </c:pt>
                <c:pt idx="14">
                  <c:v>Mongolia*</c:v>
                </c:pt>
                <c:pt idx="15">
                  <c:v>Peru</c:v>
                </c:pt>
                <c:pt idx="16">
                  <c:v>Mali</c:v>
                </c:pt>
                <c:pt idx="17">
                  <c:v>Ecuador*</c:v>
                </c:pt>
                <c:pt idx="18">
                  <c:v>Tanzania</c:v>
                </c:pt>
                <c:pt idx="19">
                  <c:v>Guyana*</c:v>
                </c:pt>
                <c:pt idx="20">
                  <c:v>Jujuy*</c:v>
                </c:pt>
                <c:pt idx="21">
                  <c:v>Brazil</c:v>
                </c:pt>
                <c:pt idx="22">
                  <c:v>South Africa</c:v>
                </c:pt>
                <c:pt idx="23">
                  <c:v>Ghana</c:v>
                </c:pt>
                <c:pt idx="24">
                  <c:v>Santa Cruz*</c:v>
                </c:pt>
                <c:pt idx="25">
                  <c:v>Catamarca*</c:v>
                </c:pt>
                <c:pt idx="26">
                  <c:v>Chile</c:v>
                </c:pt>
                <c:pt idx="27">
                  <c:v>Spain*</c:v>
                </c:pt>
                <c:pt idx="28">
                  <c:v>Nunavut</c:v>
                </c:pt>
                <c:pt idx="29">
                  <c:v>California</c:v>
                </c:pt>
                <c:pt idx="30">
                  <c:v>Morocco*</c:v>
                </c:pt>
                <c:pt idx="31">
                  <c:v>Salta*</c:v>
                </c:pt>
              </c:strCache>
            </c:strRef>
          </c:cat>
          <c:val>
            <c:numRef>
              <c:f>'Figure 21'!$C$5:$C$36</c:f>
              <c:numCache>
                <c:formatCode>0%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0.14285714285714285</c:v>
                </c:pt>
                <c:pt idx="4">
                  <c:v>0.14285714285714285</c:v>
                </c:pt>
                <c:pt idx="5">
                  <c:v>8.3333333333333329E-2</c:v>
                </c:pt>
                <c:pt idx="6">
                  <c:v>0.16666666666666666</c:v>
                </c:pt>
                <c:pt idx="7">
                  <c:v>0.17647058823529413</c:v>
                </c:pt>
                <c:pt idx="8">
                  <c:v>0.1</c:v>
                </c:pt>
                <c:pt idx="9">
                  <c:v>0.2</c:v>
                </c:pt>
                <c:pt idx="10">
                  <c:v>0.1</c:v>
                </c:pt>
                <c:pt idx="11">
                  <c:v>0.2</c:v>
                </c:pt>
                <c:pt idx="12">
                  <c:v>0.25</c:v>
                </c:pt>
                <c:pt idx="13">
                  <c:v>0.2857142857142857</c:v>
                </c:pt>
                <c:pt idx="14">
                  <c:v>0.2857142857142857</c:v>
                </c:pt>
                <c:pt idx="15">
                  <c:v>0.3</c:v>
                </c:pt>
                <c:pt idx="16">
                  <c:v>0.16666666666666666</c:v>
                </c:pt>
                <c:pt idx="17">
                  <c:v>0.375</c:v>
                </c:pt>
                <c:pt idx="18">
                  <c:v>0.33333333333333331</c:v>
                </c:pt>
                <c:pt idx="19">
                  <c:v>0.4</c:v>
                </c:pt>
                <c:pt idx="20">
                  <c:v>0.44444444444444442</c:v>
                </c:pt>
                <c:pt idx="21">
                  <c:v>0.38461538461538464</c:v>
                </c:pt>
                <c:pt idx="22">
                  <c:v>0.27272727272727271</c:v>
                </c:pt>
                <c:pt idx="23">
                  <c:v>0.36363636363636365</c:v>
                </c:pt>
                <c:pt idx="24">
                  <c:v>0.36363636363636365</c:v>
                </c:pt>
                <c:pt idx="25">
                  <c:v>0.55555555555555558</c:v>
                </c:pt>
                <c:pt idx="26">
                  <c:v>0.5</c:v>
                </c:pt>
                <c:pt idx="27">
                  <c:v>0.42857142857142855</c:v>
                </c:pt>
                <c:pt idx="28">
                  <c:v>0.36842105263157893</c:v>
                </c:pt>
                <c:pt idx="29">
                  <c:v>0.2</c:v>
                </c:pt>
                <c:pt idx="30">
                  <c:v>0.4</c:v>
                </c:pt>
                <c:pt idx="3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2C-46FC-97D6-7B953059E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560576"/>
        <c:axId val="237562112"/>
      </c:barChart>
      <c:catAx>
        <c:axId val="237560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562112"/>
        <c:crosses val="autoZero"/>
        <c:auto val="1"/>
        <c:lblAlgn val="ctr"/>
        <c:lblOffset val="100"/>
        <c:noMultiLvlLbl val="0"/>
      </c:catAx>
      <c:valAx>
        <c:axId val="23756211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560576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22'!$A$36:$A$66</c:f>
              <c:strCache>
                <c:ptCount val="31"/>
                <c:pt idx="0">
                  <c:v>British Columbia</c:v>
                </c:pt>
                <c:pt idx="1">
                  <c:v>Ontario</c:v>
                </c:pt>
                <c:pt idx="2">
                  <c:v>Nova Scotia</c:v>
                </c:pt>
                <c:pt idx="3">
                  <c:v>Brazil</c:v>
                </c:pt>
                <c:pt idx="4">
                  <c:v>Western Australia</c:v>
                </c:pt>
                <c:pt idx="5">
                  <c:v>Burkina Faso*</c:v>
                </c:pt>
                <c:pt idx="6">
                  <c:v>Ecuador*</c:v>
                </c:pt>
                <c:pt idx="7">
                  <c:v>Quebec</c:v>
                </c:pt>
                <c:pt idx="8">
                  <c:v>Mali</c:v>
                </c:pt>
                <c:pt idx="9">
                  <c:v>New Mexico*</c:v>
                </c:pt>
                <c:pt idx="10">
                  <c:v>Ivory Coast*</c:v>
                </c:pt>
                <c:pt idx="11">
                  <c:v>Morocco*</c:v>
                </c:pt>
                <c:pt idx="12">
                  <c:v>Guyana*</c:v>
                </c:pt>
                <c:pt idx="13">
                  <c:v>Botswana</c:v>
                </c:pt>
                <c:pt idx="14">
                  <c:v>New South Wales</c:v>
                </c:pt>
                <c:pt idx="15">
                  <c:v>Finland</c:v>
                </c:pt>
                <c:pt idx="16">
                  <c:v>Saskatchewan</c:v>
                </c:pt>
                <c:pt idx="17">
                  <c:v>Tasmania*</c:v>
                </c:pt>
                <c:pt idx="18">
                  <c:v>Montana*</c:v>
                </c:pt>
                <c:pt idx="19">
                  <c:v>New Brunswick*</c:v>
                </c:pt>
                <c:pt idx="20">
                  <c:v>Newfoundland and Labrador</c:v>
                </c:pt>
                <c:pt idx="21">
                  <c:v>Idaho*</c:v>
                </c:pt>
                <c:pt idx="22">
                  <c:v>South Sudan</c:v>
                </c:pt>
                <c:pt idx="23">
                  <c:v>Utah</c:v>
                </c:pt>
                <c:pt idx="24">
                  <c:v>Manitoba</c:v>
                </c:pt>
                <c:pt idx="25">
                  <c:v>Nevada</c:v>
                </c:pt>
                <c:pt idx="26">
                  <c:v>Alberta</c:v>
                </c:pt>
                <c:pt idx="27">
                  <c:v>Alaska</c:v>
                </c:pt>
                <c:pt idx="28">
                  <c:v>Arizona</c:v>
                </c:pt>
                <c:pt idx="29">
                  <c:v>Colorado*</c:v>
                </c:pt>
                <c:pt idx="30">
                  <c:v>South Australia</c:v>
                </c:pt>
              </c:strCache>
            </c:strRef>
          </c:cat>
          <c:val>
            <c:numRef>
              <c:f>'Figure 22'!$B$36:$B$66</c:f>
              <c:numCache>
                <c:formatCode>0%</c:formatCode>
                <c:ptCount val="31"/>
                <c:pt idx="0">
                  <c:v>0.10810810810810811</c:v>
                </c:pt>
                <c:pt idx="1">
                  <c:v>7.8947368421052627E-2</c:v>
                </c:pt>
                <c:pt idx="2">
                  <c:v>7.6923076923076927E-2</c:v>
                </c:pt>
                <c:pt idx="3">
                  <c:v>0</c:v>
                </c:pt>
                <c:pt idx="4">
                  <c:v>0.27272727272727271</c:v>
                </c:pt>
                <c:pt idx="5">
                  <c:v>0.125</c:v>
                </c:pt>
                <c:pt idx="6">
                  <c:v>0.125</c:v>
                </c:pt>
                <c:pt idx="7">
                  <c:v>0.29729729729729731</c:v>
                </c:pt>
                <c:pt idx="8">
                  <c:v>0.1</c:v>
                </c:pt>
                <c:pt idx="9">
                  <c:v>0</c:v>
                </c:pt>
                <c:pt idx="10">
                  <c:v>0</c:v>
                </c:pt>
                <c:pt idx="11">
                  <c:v>0.6</c:v>
                </c:pt>
                <c:pt idx="12">
                  <c:v>0</c:v>
                </c:pt>
                <c:pt idx="13">
                  <c:v>0.42857142857142855</c:v>
                </c:pt>
                <c:pt idx="14">
                  <c:v>0.1875</c:v>
                </c:pt>
                <c:pt idx="15">
                  <c:v>9.0909090909090912E-2</c:v>
                </c:pt>
                <c:pt idx="16">
                  <c:v>0.23529411764705882</c:v>
                </c:pt>
                <c:pt idx="17">
                  <c:v>0.16666666666666666</c:v>
                </c:pt>
                <c:pt idx="18">
                  <c:v>0</c:v>
                </c:pt>
                <c:pt idx="19">
                  <c:v>0.25</c:v>
                </c:pt>
                <c:pt idx="20">
                  <c:v>0.17647058823529413</c:v>
                </c:pt>
                <c:pt idx="21">
                  <c:v>0.22222222222222221</c:v>
                </c:pt>
                <c:pt idx="22">
                  <c:v>0.6</c:v>
                </c:pt>
                <c:pt idx="23">
                  <c:v>0.1</c:v>
                </c:pt>
                <c:pt idx="24">
                  <c:v>0.27272727272727271</c:v>
                </c:pt>
                <c:pt idx="25">
                  <c:v>0.27272727272727271</c:v>
                </c:pt>
                <c:pt idx="26">
                  <c:v>0.30769230769230771</c:v>
                </c:pt>
                <c:pt idx="27">
                  <c:v>0.22222222222222221</c:v>
                </c:pt>
                <c:pt idx="28">
                  <c:v>0.25</c:v>
                </c:pt>
                <c:pt idx="29">
                  <c:v>0.16666666666666666</c:v>
                </c:pt>
                <c:pt idx="30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8-4D0D-8D6D-0314DDE45C86}"/>
            </c:ext>
          </c:extLst>
        </c:ser>
        <c:ser>
          <c:idx val="1"/>
          <c:order val="1"/>
          <c:invertIfNegative val="0"/>
          <c:cat>
            <c:strRef>
              <c:f>'Figure 22'!$A$36:$A$66</c:f>
              <c:strCache>
                <c:ptCount val="31"/>
                <c:pt idx="0">
                  <c:v>British Columbia</c:v>
                </c:pt>
                <c:pt idx="1">
                  <c:v>Ontario</c:v>
                </c:pt>
                <c:pt idx="2">
                  <c:v>Nova Scotia</c:v>
                </c:pt>
                <c:pt idx="3">
                  <c:v>Brazil</c:v>
                </c:pt>
                <c:pt idx="4">
                  <c:v>Western Australia</c:v>
                </c:pt>
                <c:pt idx="5">
                  <c:v>Burkina Faso*</c:v>
                </c:pt>
                <c:pt idx="6">
                  <c:v>Ecuador*</c:v>
                </c:pt>
                <c:pt idx="7">
                  <c:v>Quebec</c:v>
                </c:pt>
                <c:pt idx="8">
                  <c:v>Mali</c:v>
                </c:pt>
                <c:pt idx="9">
                  <c:v>New Mexico*</c:v>
                </c:pt>
                <c:pt idx="10">
                  <c:v>Ivory Coast*</c:v>
                </c:pt>
                <c:pt idx="11">
                  <c:v>Morocco*</c:v>
                </c:pt>
                <c:pt idx="12">
                  <c:v>Guyana*</c:v>
                </c:pt>
                <c:pt idx="13">
                  <c:v>Botswana</c:v>
                </c:pt>
                <c:pt idx="14">
                  <c:v>New South Wales</c:v>
                </c:pt>
                <c:pt idx="15">
                  <c:v>Finland</c:v>
                </c:pt>
                <c:pt idx="16">
                  <c:v>Saskatchewan</c:v>
                </c:pt>
                <c:pt idx="17">
                  <c:v>Tasmania*</c:v>
                </c:pt>
                <c:pt idx="18">
                  <c:v>Montana*</c:v>
                </c:pt>
                <c:pt idx="19">
                  <c:v>New Brunswick*</c:v>
                </c:pt>
                <c:pt idx="20">
                  <c:v>Newfoundland and Labrador</c:v>
                </c:pt>
                <c:pt idx="21">
                  <c:v>Idaho*</c:v>
                </c:pt>
                <c:pt idx="22">
                  <c:v>South Sudan</c:v>
                </c:pt>
                <c:pt idx="23">
                  <c:v>Utah</c:v>
                </c:pt>
                <c:pt idx="24">
                  <c:v>Manitoba</c:v>
                </c:pt>
                <c:pt idx="25">
                  <c:v>Nevada</c:v>
                </c:pt>
                <c:pt idx="26">
                  <c:v>Alberta</c:v>
                </c:pt>
                <c:pt idx="27">
                  <c:v>Alaska</c:v>
                </c:pt>
                <c:pt idx="28">
                  <c:v>Arizona</c:v>
                </c:pt>
                <c:pt idx="29">
                  <c:v>Colorado*</c:v>
                </c:pt>
                <c:pt idx="30">
                  <c:v>South Australia</c:v>
                </c:pt>
              </c:strCache>
            </c:strRef>
          </c:cat>
          <c:val>
            <c:numRef>
              <c:f>'Figure 22'!$C$36:$C$66</c:f>
              <c:numCache>
                <c:formatCode>0%</c:formatCode>
                <c:ptCount val="31"/>
                <c:pt idx="0">
                  <c:v>0.56756756756756754</c:v>
                </c:pt>
                <c:pt idx="1">
                  <c:v>0.60526315789473684</c:v>
                </c:pt>
                <c:pt idx="2">
                  <c:v>0.61538461538461542</c:v>
                </c:pt>
                <c:pt idx="3">
                  <c:v>0.69230769230769229</c:v>
                </c:pt>
                <c:pt idx="4">
                  <c:v>0.45454545454545453</c:v>
                </c:pt>
                <c:pt idx="5">
                  <c:v>0.625</c:v>
                </c:pt>
                <c:pt idx="6">
                  <c:v>0.625</c:v>
                </c:pt>
                <c:pt idx="7">
                  <c:v>0.48648648648648651</c:v>
                </c:pt>
                <c:pt idx="8">
                  <c:v>0.7</c:v>
                </c:pt>
                <c:pt idx="9">
                  <c:v>0.8</c:v>
                </c:pt>
                <c:pt idx="10">
                  <c:v>0.8</c:v>
                </c:pt>
                <c:pt idx="11">
                  <c:v>0.2</c:v>
                </c:pt>
                <c:pt idx="12">
                  <c:v>0.8</c:v>
                </c:pt>
                <c:pt idx="13">
                  <c:v>0.38095238095238093</c:v>
                </c:pt>
                <c:pt idx="14">
                  <c:v>0.625</c:v>
                </c:pt>
                <c:pt idx="15">
                  <c:v>0.72727272727272729</c:v>
                </c:pt>
                <c:pt idx="16">
                  <c:v>0.58823529411764708</c:v>
                </c:pt>
                <c:pt idx="17">
                  <c:v>0.66666666666666663</c:v>
                </c:pt>
                <c:pt idx="18">
                  <c:v>0.8571428571428571</c:v>
                </c:pt>
                <c:pt idx="19">
                  <c:v>0.625</c:v>
                </c:pt>
                <c:pt idx="20">
                  <c:v>0.70588235294117652</c:v>
                </c:pt>
                <c:pt idx="21">
                  <c:v>0.66666666666666663</c:v>
                </c:pt>
                <c:pt idx="22">
                  <c:v>0.3</c:v>
                </c:pt>
                <c:pt idx="23">
                  <c:v>0.8</c:v>
                </c:pt>
                <c:pt idx="24">
                  <c:v>0.63636363636363635</c:v>
                </c:pt>
                <c:pt idx="25">
                  <c:v>0.63636363636363635</c:v>
                </c:pt>
                <c:pt idx="26">
                  <c:v>0.61538461538461542</c:v>
                </c:pt>
                <c:pt idx="27">
                  <c:v>0.72222222222222221</c:v>
                </c:pt>
                <c:pt idx="28">
                  <c:v>0.75</c:v>
                </c:pt>
                <c:pt idx="29">
                  <c:v>0.83333333333333337</c:v>
                </c:pt>
                <c:pt idx="30">
                  <c:v>0.84615384615384615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78-4D0D-8D6D-0314DDE45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674496"/>
        <c:axId val="237676032"/>
      </c:barChart>
      <c:catAx>
        <c:axId val="237674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676032"/>
        <c:crosses val="autoZero"/>
        <c:auto val="1"/>
        <c:lblAlgn val="ctr"/>
        <c:lblOffset val="100"/>
        <c:noMultiLvlLbl val="0"/>
      </c:catAx>
      <c:valAx>
        <c:axId val="23767603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674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22'!$B$4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22'!$A$5:$A$35</c:f>
              <c:strCache>
                <c:ptCount val="31"/>
                <c:pt idx="0">
                  <c:v>Zimbabwe*</c:v>
                </c:pt>
                <c:pt idx="1">
                  <c:v>Angola*</c:v>
                </c:pt>
                <c:pt idx="2">
                  <c:v>Papua New Guinea*</c:v>
                </c:pt>
                <c:pt idx="3">
                  <c:v>Peru</c:v>
                </c:pt>
                <c:pt idx="4">
                  <c:v>Tanzania</c:v>
                </c:pt>
                <c:pt idx="5">
                  <c:v>Bolivia*</c:v>
                </c:pt>
                <c:pt idx="6">
                  <c:v>Mexico</c:v>
                </c:pt>
                <c:pt idx="7">
                  <c:v>Zambia*</c:v>
                </c:pt>
                <c:pt idx="8">
                  <c:v>China*</c:v>
                </c:pt>
                <c:pt idx="9">
                  <c:v>Mongolia*</c:v>
                </c:pt>
                <c:pt idx="10">
                  <c:v>Chile</c:v>
                </c:pt>
                <c:pt idx="11">
                  <c:v>Colombia</c:v>
                </c:pt>
                <c:pt idx="12">
                  <c:v>Nunavut</c:v>
                </c:pt>
                <c:pt idx="13">
                  <c:v>Democratic Republic of Congo (DRC)</c:v>
                </c:pt>
                <c:pt idx="14">
                  <c:v>Ghana</c:v>
                </c:pt>
                <c:pt idx="15">
                  <c:v>Mozambique*</c:v>
                </c:pt>
                <c:pt idx="16">
                  <c:v>Catamarca*</c:v>
                </c:pt>
                <c:pt idx="17">
                  <c:v>Salta*</c:v>
                </c:pt>
                <c:pt idx="18">
                  <c:v>San Juan*</c:v>
                </c:pt>
                <c:pt idx="19">
                  <c:v>Namibia</c:v>
                </c:pt>
                <c:pt idx="20">
                  <c:v>Santa Cruz*</c:v>
                </c:pt>
                <c:pt idx="21">
                  <c:v>Northwest Territories</c:v>
                </c:pt>
                <c:pt idx="22">
                  <c:v>Guinea (Conakry)*</c:v>
                </c:pt>
                <c:pt idx="23">
                  <c:v>South Africa</c:v>
                </c:pt>
                <c:pt idx="24">
                  <c:v>California</c:v>
                </c:pt>
                <c:pt idx="25">
                  <c:v>Queensland</c:v>
                </c:pt>
                <c:pt idx="26">
                  <c:v>Yukon</c:v>
                </c:pt>
                <c:pt idx="27">
                  <c:v>Victoria</c:v>
                </c:pt>
                <c:pt idx="28">
                  <c:v>Jujuy*</c:v>
                </c:pt>
                <c:pt idx="29">
                  <c:v>Spain*</c:v>
                </c:pt>
                <c:pt idx="30">
                  <c:v>Northern Territory</c:v>
                </c:pt>
              </c:strCache>
            </c:strRef>
          </c:cat>
          <c:val>
            <c:numRef>
              <c:f>'Figure 22'!$B$5:$B$35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0.11764705882352941</c:v>
                </c:pt>
                <c:pt idx="13">
                  <c:v>8.3333333333333329E-2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0.17857142857142858</c:v>
                </c:pt>
                <c:pt idx="20">
                  <c:v>0</c:v>
                </c:pt>
                <c:pt idx="21">
                  <c:v>9.6774193548387094E-2</c:v>
                </c:pt>
                <c:pt idx="22">
                  <c:v>0.14285714285714285</c:v>
                </c:pt>
                <c:pt idx="23">
                  <c:v>0.13793103448275862</c:v>
                </c:pt>
                <c:pt idx="24">
                  <c:v>0</c:v>
                </c:pt>
                <c:pt idx="25">
                  <c:v>0.125</c:v>
                </c:pt>
                <c:pt idx="26">
                  <c:v>0.17391304347826086</c:v>
                </c:pt>
                <c:pt idx="27">
                  <c:v>6.6666666666666666E-2</c:v>
                </c:pt>
                <c:pt idx="28">
                  <c:v>0</c:v>
                </c:pt>
                <c:pt idx="29">
                  <c:v>0.16666666666666666</c:v>
                </c:pt>
                <c:pt idx="3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B-4556-B3AF-FCA7C63783CD}"/>
            </c:ext>
          </c:extLst>
        </c:ser>
        <c:ser>
          <c:idx val="1"/>
          <c:order val="1"/>
          <c:tx>
            <c:strRef>
              <c:f>'Figure 22'!$C$4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22'!$A$5:$A$35</c:f>
              <c:strCache>
                <c:ptCount val="31"/>
                <c:pt idx="0">
                  <c:v>Zimbabwe*</c:v>
                </c:pt>
                <c:pt idx="1">
                  <c:v>Angola*</c:v>
                </c:pt>
                <c:pt idx="2">
                  <c:v>Papua New Guinea*</c:v>
                </c:pt>
                <c:pt idx="3">
                  <c:v>Peru</c:v>
                </c:pt>
                <c:pt idx="4">
                  <c:v>Tanzania</c:v>
                </c:pt>
                <c:pt idx="5">
                  <c:v>Bolivia*</c:v>
                </c:pt>
                <c:pt idx="6">
                  <c:v>Mexico</c:v>
                </c:pt>
                <c:pt idx="7">
                  <c:v>Zambia*</c:v>
                </c:pt>
                <c:pt idx="8">
                  <c:v>China*</c:v>
                </c:pt>
                <c:pt idx="9">
                  <c:v>Mongolia*</c:v>
                </c:pt>
                <c:pt idx="10">
                  <c:v>Chile</c:v>
                </c:pt>
                <c:pt idx="11">
                  <c:v>Colombia</c:v>
                </c:pt>
                <c:pt idx="12">
                  <c:v>Nunavut</c:v>
                </c:pt>
                <c:pt idx="13">
                  <c:v>Democratic Republic of Congo (DRC)</c:v>
                </c:pt>
                <c:pt idx="14">
                  <c:v>Ghana</c:v>
                </c:pt>
                <c:pt idx="15">
                  <c:v>Mozambique*</c:v>
                </c:pt>
                <c:pt idx="16">
                  <c:v>Catamarca*</c:v>
                </c:pt>
                <c:pt idx="17">
                  <c:v>Salta*</c:v>
                </c:pt>
                <c:pt idx="18">
                  <c:v>San Juan*</c:v>
                </c:pt>
                <c:pt idx="19">
                  <c:v>Namibia</c:v>
                </c:pt>
                <c:pt idx="20">
                  <c:v>Santa Cruz*</c:v>
                </c:pt>
                <c:pt idx="21">
                  <c:v>Northwest Territories</c:v>
                </c:pt>
                <c:pt idx="22">
                  <c:v>Guinea (Conakry)*</c:v>
                </c:pt>
                <c:pt idx="23">
                  <c:v>South Africa</c:v>
                </c:pt>
                <c:pt idx="24">
                  <c:v>California</c:v>
                </c:pt>
                <c:pt idx="25">
                  <c:v>Queensland</c:v>
                </c:pt>
                <c:pt idx="26">
                  <c:v>Yukon</c:v>
                </c:pt>
                <c:pt idx="27">
                  <c:v>Victoria</c:v>
                </c:pt>
                <c:pt idx="28">
                  <c:v>Jujuy*</c:v>
                </c:pt>
                <c:pt idx="29">
                  <c:v>Spain*</c:v>
                </c:pt>
                <c:pt idx="30">
                  <c:v>Northern Territory</c:v>
                </c:pt>
              </c:strCache>
            </c:strRef>
          </c:cat>
          <c:val>
            <c:numRef>
              <c:f>'Figure 22'!$C$5:$C$35</c:f>
              <c:numCache>
                <c:formatCode>0%</c:formatCode>
                <c:ptCount val="31"/>
                <c:pt idx="0">
                  <c:v>0.16666666666666666</c:v>
                </c:pt>
                <c:pt idx="1">
                  <c:v>0.25</c:v>
                </c:pt>
                <c:pt idx="2">
                  <c:v>0.2857142857142857</c:v>
                </c:pt>
                <c:pt idx="3">
                  <c:v>0.3</c:v>
                </c:pt>
                <c:pt idx="4">
                  <c:v>0.375</c:v>
                </c:pt>
                <c:pt idx="5">
                  <c:v>0.25</c:v>
                </c:pt>
                <c:pt idx="6">
                  <c:v>0.41176470588235292</c:v>
                </c:pt>
                <c:pt idx="7">
                  <c:v>0.42857142857142855</c:v>
                </c:pt>
                <c:pt idx="8">
                  <c:v>0.42857142857142855</c:v>
                </c:pt>
                <c:pt idx="9">
                  <c:v>0.42857142857142855</c:v>
                </c:pt>
                <c:pt idx="10">
                  <c:v>0.4375</c:v>
                </c:pt>
                <c:pt idx="11">
                  <c:v>0.46666666666666667</c:v>
                </c:pt>
                <c:pt idx="12">
                  <c:v>0.35294117647058826</c:v>
                </c:pt>
                <c:pt idx="13">
                  <c:v>0.41666666666666669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0.35714285714285715</c:v>
                </c:pt>
                <c:pt idx="20">
                  <c:v>0.54545454545454541</c:v>
                </c:pt>
                <c:pt idx="21">
                  <c:v>0.45161290322580644</c:v>
                </c:pt>
                <c:pt idx="22">
                  <c:v>0.42857142857142855</c:v>
                </c:pt>
                <c:pt idx="23">
                  <c:v>0.44827586206896552</c:v>
                </c:pt>
                <c:pt idx="24">
                  <c:v>0.6</c:v>
                </c:pt>
                <c:pt idx="25">
                  <c:v>0.5</c:v>
                </c:pt>
                <c:pt idx="26">
                  <c:v>0.47826086956521741</c:v>
                </c:pt>
                <c:pt idx="27">
                  <c:v>0.6</c:v>
                </c:pt>
                <c:pt idx="28">
                  <c:v>0.66666666666666663</c:v>
                </c:pt>
                <c:pt idx="29">
                  <c:v>0.5</c:v>
                </c:pt>
                <c:pt idx="30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0B-4556-B3AF-FCA7C6378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716224"/>
        <c:axId val="237717760"/>
      </c:barChart>
      <c:catAx>
        <c:axId val="237716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717760"/>
        <c:crosses val="autoZero"/>
        <c:auto val="1"/>
        <c:lblAlgn val="ctr"/>
        <c:lblOffset val="100"/>
        <c:noMultiLvlLbl val="0"/>
      </c:catAx>
      <c:valAx>
        <c:axId val="237717760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716224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23'!$A$36:$A$66</c:f>
              <c:strCache>
                <c:ptCount val="31"/>
                <c:pt idx="0">
                  <c:v>Burkina Faso*</c:v>
                </c:pt>
                <c:pt idx="1">
                  <c:v>Saskatchewan</c:v>
                </c:pt>
                <c:pt idx="2">
                  <c:v>Victoria</c:v>
                </c:pt>
                <c:pt idx="3">
                  <c:v>Morocco*</c:v>
                </c:pt>
                <c:pt idx="4">
                  <c:v>Quebec</c:v>
                </c:pt>
                <c:pt idx="5">
                  <c:v>Namibia</c:v>
                </c:pt>
                <c:pt idx="6">
                  <c:v>Alberta</c:v>
                </c:pt>
                <c:pt idx="7">
                  <c:v>New Brunswick*</c:v>
                </c:pt>
                <c:pt idx="8">
                  <c:v>New South Wales</c:v>
                </c:pt>
                <c:pt idx="9">
                  <c:v>Queensland</c:v>
                </c:pt>
                <c:pt idx="10">
                  <c:v>Santa Cruz*</c:v>
                </c:pt>
                <c:pt idx="11">
                  <c:v>Alaska</c:v>
                </c:pt>
                <c:pt idx="12">
                  <c:v>San Juan*</c:v>
                </c:pt>
                <c:pt idx="13">
                  <c:v>Mongolia*</c:v>
                </c:pt>
                <c:pt idx="14">
                  <c:v>Spain*</c:v>
                </c:pt>
                <c:pt idx="15">
                  <c:v>Guinea (Conakry)*</c:v>
                </c:pt>
                <c:pt idx="16">
                  <c:v>Western Australia</c:v>
                </c:pt>
                <c:pt idx="17">
                  <c:v>New Mexico*</c:v>
                </c:pt>
                <c:pt idx="18">
                  <c:v>Finland</c:v>
                </c:pt>
                <c:pt idx="19">
                  <c:v>Brazil</c:v>
                </c:pt>
                <c:pt idx="20">
                  <c:v>Newfoundland and Labrador</c:v>
                </c:pt>
                <c:pt idx="21">
                  <c:v>Colorado*</c:v>
                </c:pt>
                <c:pt idx="22">
                  <c:v>Montana*</c:v>
                </c:pt>
                <c:pt idx="23">
                  <c:v>Arizona</c:v>
                </c:pt>
                <c:pt idx="24">
                  <c:v>Idaho*</c:v>
                </c:pt>
                <c:pt idx="25">
                  <c:v>Botswana</c:v>
                </c:pt>
                <c:pt idx="26">
                  <c:v>Nevada</c:v>
                </c:pt>
                <c:pt idx="27">
                  <c:v>Utah</c:v>
                </c:pt>
                <c:pt idx="28">
                  <c:v>South Australia</c:v>
                </c:pt>
                <c:pt idx="29">
                  <c:v>Tasmania*</c:v>
                </c:pt>
                <c:pt idx="30">
                  <c:v>Ivory Coast*</c:v>
                </c:pt>
              </c:strCache>
            </c:strRef>
          </c:cat>
          <c:val>
            <c:numRef>
              <c:f>'Figure 23'!$B$36:$B$66</c:f>
              <c:numCache>
                <c:formatCode>0%</c:formatCode>
                <c:ptCount val="31"/>
                <c:pt idx="0">
                  <c:v>0.1111111111111111</c:v>
                </c:pt>
                <c:pt idx="1">
                  <c:v>0.17647058823529413</c:v>
                </c:pt>
                <c:pt idx="2">
                  <c:v>0.13333333333333333</c:v>
                </c:pt>
                <c:pt idx="3">
                  <c:v>0.2</c:v>
                </c:pt>
                <c:pt idx="4">
                  <c:v>0.15789473684210525</c:v>
                </c:pt>
                <c:pt idx="5">
                  <c:v>0.14285714285714285</c:v>
                </c:pt>
                <c:pt idx="6">
                  <c:v>7.6923076923076927E-2</c:v>
                </c:pt>
                <c:pt idx="7">
                  <c:v>0</c:v>
                </c:pt>
                <c:pt idx="8">
                  <c:v>0.125</c:v>
                </c:pt>
                <c:pt idx="9">
                  <c:v>0.1875</c:v>
                </c:pt>
                <c:pt idx="10">
                  <c:v>9.0909090909090912E-2</c:v>
                </c:pt>
                <c:pt idx="11">
                  <c:v>0.33333333333333331</c:v>
                </c:pt>
                <c:pt idx="12">
                  <c:v>0.16666666666666666</c:v>
                </c:pt>
                <c:pt idx="13">
                  <c:v>0</c:v>
                </c:pt>
                <c:pt idx="14">
                  <c:v>0.33333333333333331</c:v>
                </c:pt>
                <c:pt idx="15">
                  <c:v>0</c:v>
                </c:pt>
                <c:pt idx="16">
                  <c:v>0.27272727272727271</c:v>
                </c:pt>
                <c:pt idx="17">
                  <c:v>0</c:v>
                </c:pt>
                <c:pt idx="18">
                  <c:v>0.18181818181818182</c:v>
                </c:pt>
                <c:pt idx="19">
                  <c:v>0</c:v>
                </c:pt>
                <c:pt idx="20">
                  <c:v>0.29411764705882354</c:v>
                </c:pt>
                <c:pt idx="21">
                  <c:v>0.16666666666666666</c:v>
                </c:pt>
                <c:pt idx="22">
                  <c:v>0.14285714285714285</c:v>
                </c:pt>
                <c:pt idx="23">
                  <c:v>0.11764705882352941</c:v>
                </c:pt>
                <c:pt idx="24">
                  <c:v>0.1111111111111111</c:v>
                </c:pt>
                <c:pt idx="25">
                  <c:v>0.42857142857142855</c:v>
                </c:pt>
                <c:pt idx="26">
                  <c:v>0.30434782608695654</c:v>
                </c:pt>
                <c:pt idx="27">
                  <c:v>9.0909090909090912E-2</c:v>
                </c:pt>
                <c:pt idx="28">
                  <c:v>0.30769230769230771</c:v>
                </c:pt>
                <c:pt idx="29">
                  <c:v>0.16666666666666666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9-4B21-9EE2-91C9D255C5F8}"/>
            </c:ext>
          </c:extLst>
        </c:ser>
        <c:ser>
          <c:idx val="1"/>
          <c:order val="1"/>
          <c:invertIfNegative val="0"/>
          <c:cat>
            <c:strRef>
              <c:f>'Figure 23'!$A$36:$A$66</c:f>
              <c:strCache>
                <c:ptCount val="31"/>
                <c:pt idx="0">
                  <c:v>Burkina Faso*</c:v>
                </c:pt>
                <c:pt idx="1">
                  <c:v>Saskatchewan</c:v>
                </c:pt>
                <c:pt idx="2">
                  <c:v>Victoria</c:v>
                </c:pt>
                <c:pt idx="3">
                  <c:v>Morocco*</c:v>
                </c:pt>
                <c:pt idx="4">
                  <c:v>Quebec</c:v>
                </c:pt>
                <c:pt idx="5">
                  <c:v>Namibia</c:v>
                </c:pt>
                <c:pt idx="6">
                  <c:v>Alberta</c:v>
                </c:pt>
                <c:pt idx="7">
                  <c:v>New Brunswick*</c:v>
                </c:pt>
                <c:pt idx="8">
                  <c:v>New South Wales</c:v>
                </c:pt>
                <c:pt idx="9">
                  <c:v>Queensland</c:v>
                </c:pt>
                <c:pt idx="10">
                  <c:v>Santa Cruz*</c:v>
                </c:pt>
                <c:pt idx="11">
                  <c:v>Alaska</c:v>
                </c:pt>
                <c:pt idx="12">
                  <c:v>San Juan*</c:v>
                </c:pt>
                <c:pt idx="13">
                  <c:v>Mongolia*</c:v>
                </c:pt>
                <c:pt idx="14">
                  <c:v>Spain*</c:v>
                </c:pt>
                <c:pt idx="15">
                  <c:v>Guinea (Conakry)*</c:v>
                </c:pt>
                <c:pt idx="16">
                  <c:v>Western Australia</c:v>
                </c:pt>
                <c:pt idx="17">
                  <c:v>New Mexico*</c:v>
                </c:pt>
                <c:pt idx="18">
                  <c:v>Finland</c:v>
                </c:pt>
                <c:pt idx="19">
                  <c:v>Brazil</c:v>
                </c:pt>
                <c:pt idx="20">
                  <c:v>Newfoundland and Labrador</c:v>
                </c:pt>
                <c:pt idx="21">
                  <c:v>Colorado*</c:v>
                </c:pt>
                <c:pt idx="22">
                  <c:v>Montana*</c:v>
                </c:pt>
                <c:pt idx="23">
                  <c:v>Arizona</c:v>
                </c:pt>
                <c:pt idx="24">
                  <c:v>Idaho*</c:v>
                </c:pt>
                <c:pt idx="25">
                  <c:v>Botswana</c:v>
                </c:pt>
                <c:pt idx="26">
                  <c:v>Nevada</c:v>
                </c:pt>
                <c:pt idx="27">
                  <c:v>Utah</c:v>
                </c:pt>
                <c:pt idx="28">
                  <c:v>South Australia</c:v>
                </c:pt>
                <c:pt idx="29">
                  <c:v>Tasmania*</c:v>
                </c:pt>
                <c:pt idx="30">
                  <c:v>Ivory Coast*</c:v>
                </c:pt>
              </c:strCache>
            </c:strRef>
          </c:cat>
          <c:val>
            <c:numRef>
              <c:f>'Figure 23'!$C$36:$C$66</c:f>
              <c:numCache>
                <c:formatCode>0%</c:formatCode>
                <c:ptCount val="31"/>
                <c:pt idx="0">
                  <c:v>0.44444444444444442</c:v>
                </c:pt>
                <c:pt idx="1">
                  <c:v>0.41176470588235292</c:v>
                </c:pt>
                <c:pt idx="2">
                  <c:v>0.46666666666666667</c:v>
                </c:pt>
                <c:pt idx="3">
                  <c:v>0.4</c:v>
                </c:pt>
                <c:pt idx="4">
                  <c:v>0.44736842105263158</c:v>
                </c:pt>
                <c:pt idx="5">
                  <c:v>0.4642857142857143</c:v>
                </c:pt>
                <c:pt idx="6">
                  <c:v>0.53846153846153844</c:v>
                </c:pt>
                <c:pt idx="7">
                  <c:v>0.625</c:v>
                </c:pt>
                <c:pt idx="8">
                  <c:v>0.5</c:v>
                </c:pt>
                <c:pt idx="9">
                  <c:v>0.4375</c:v>
                </c:pt>
                <c:pt idx="10">
                  <c:v>0.54545454545454541</c:v>
                </c:pt>
                <c:pt idx="11">
                  <c:v>0.33333333333333331</c:v>
                </c:pt>
                <c:pt idx="12">
                  <c:v>0.5</c:v>
                </c:pt>
                <c:pt idx="13">
                  <c:v>0.66666666666666663</c:v>
                </c:pt>
                <c:pt idx="14">
                  <c:v>0.33333333333333331</c:v>
                </c:pt>
                <c:pt idx="15">
                  <c:v>0.7142857142857143</c:v>
                </c:pt>
                <c:pt idx="16">
                  <c:v>0.45454545454545453</c:v>
                </c:pt>
                <c:pt idx="17">
                  <c:v>0.8</c:v>
                </c:pt>
                <c:pt idx="18">
                  <c:v>0.63636363636363635</c:v>
                </c:pt>
                <c:pt idx="19">
                  <c:v>0.81818181818181823</c:v>
                </c:pt>
                <c:pt idx="20">
                  <c:v>0.52941176470588236</c:v>
                </c:pt>
                <c:pt idx="21">
                  <c:v>0.66666666666666663</c:v>
                </c:pt>
                <c:pt idx="22">
                  <c:v>0.7142857142857143</c:v>
                </c:pt>
                <c:pt idx="23">
                  <c:v>0.76470588235294112</c:v>
                </c:pt>
                <c:pt idx="24">
                  <c:v>0.77777777777777779</c:v>
                </c:pt>
                <c:pt idx="25">
                  <c:v>0.47619047619047616</c:v>
                </c:pt>
                <c:pt idx="26">
                  <c:v>0.60869565217391308</c:v>
                </c:pt>
                <c:pt idx="27">
                  <c:v>0.90909090909090906</c:v>
                </c:pt>
                <c:pt idx="28">
                  <c:v>0.69230769230769229</c:v>
                </c:pt>
                <c:pt idx="29">
                  <c:v>0.83333333333333337</c:v>
                </c:pt>
                <c:pt idx="3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D9-4B21-9EE2-91C9D255C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793280"/>
        <c:axId val="237794816"/>
      </c:barChart>
      <c:catAx>
        <c:axId val="237793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794816"/>
        <c:crosses val="autoZero"/>
        <c:auto val="1"/>
        <c:lblAlgn val="ctr"/>
        <c:lblOffset val="100"/>
        <c:noMultiLvlLbl val="0"/>
      </c:catAx>
      <c:valAx>
        <c:axId val="237794816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793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 3 - Invest'!$A$35:$A$65</c:f>
              <c:strCache>
                <c:ptCount val="31"/>
                <c:pt idx="0">
                  <c:v>Burkina Faso*</c:v>
                </c:pt>
                <c:pt idx="1">
                  <c:v>Ivory Coast*</c:v>
                </c:pt>
                <c:pt idx="2">
                  <c:v>Finland</c:v>
                </c:pt>
                <c:pt idx="3">
                  <c:v>Idaho*</c:v>
                </c:pt>
                <c:pt idx="4">
                  <c:v>Ecuador*</c:v>
                </c:pt>
                <c:pt idx="5">
                  <c:v>Spain*</c:v>
                </c:pt>
                <c:pt idx="6">
                  <c:v>Brazil</c:v>
                </c:pt>
                <c:pt idx="7">
                  <c:v>Alberta</c:v>
                </c:pt>
                <c:pt idx="8">
                  <c:v>New South Wales</c:v>
                </c:pt>
                <c:pt idx="9">
                  <c:v>Guyana*</c:v>
                </c:pt>
                <c:pt idx="10">
                  <c:v>New Brunswick*</c:v>
                </c:pt>
                <c:pt idx="11">
                  <c:v>Yukon</c:v>
                </c:pt>
                <c:pt idx="12">
                  <c:v>San Juan*</c:v>
                </c:pt>
                <c:pt idx="13">
                  <c:v>Montana*</c:v>
                </c:pt>
                <c:pt idx="14">
                  <c:v>Utah</c:v>
                </c:pt>
                <c:pt idx="15">
                  <c:v>Morocco*</c:v>
                </c:pt>
                <c:pt idx="16">
                  <c:v>British Columbia</c:v>
                </c:pt>
                <c:pt idx="17">
                  <c:v>Manitoba</c:v>
                </c:pt>
                <c:pt idx="18">
                  <c:v>Queensland</c:v>
                </c:pt>
                <c:pt idx="19">
                  <c:v>Ontario</c:v>
                </c:pt>
                <c:pt idx="20">
                  <c:v>Alaska</c:v>
                </c:pt>
                <c:pt idx="21">
                  <c:v>Botswana</c:v>
                </c:pt>
                <c:pt idx="22">
                  <c:v>South Australia</c:v>
                </c:pt>
                <c:pt idx="23">
                  <c:v>Quebec</c:v>
                </c:pt>
                <c:pt idx="24">
                  <c:v>Arizona</c:v>
                </c:pt>
                <c:pt idx="25">
                  <c:v>Northern Territory</c:v>
                </c:pt>
                <c:pt idx="26">
                  <c:v>Colorado*</c:v>
                </c:pt>
                <c:pt idx="27">
                  <c:v>Newfoundland and Labrador</c:v>
                </c:pt>
                <c:pt idx="28">
                  <c:v>Saskatchewan</c:v>
                </c:pt>
                <c:pt idx="29">
                  <c:v>Western Australia</c:v>
                </c:pt>
                <c:pt idx="30">
                  <c:v>Nevada</c:v>
                </c:pt>
              </c:strCache>
            </c:strRef>
          </c:cat>
          <c:val>
            <c:numRef>
              <c:f>'Fig 3 - Invest'!$B$35:$B$65</c:f>
              <c:numCache>
                <c:formatCode>0.00</c:formatCode>
                <c:ptCount val="31"/>
                <c:pt idx="0">
                  <c:v>64.61136864236741</c:v>
                </c:pt>
                <c:pt idx="1">
                  <c:v>65.492640261949077</c:v>
                </c:pt>
                <c:pt idx="2">
                  <c:v>66.748407074586197</c:v>
                </c:pt>
                <c:pt idx="3">
                  <c:v>68.107940844422785</c:v>
                </c:pt>
                <c:pt idx="4">
                  <c:v>68.535674788426917</c:v>
                </c:pt>
                <c:pt idx="5">
                  <c:v>68.899017108636912</c:v>
                </c:pt>
                <c:pt idx="6">
                  <c:v>68.97989862886314</c:v>
                </c:pt>
                <c:pt idx="7">
                  <c:v>69.362778651482685</c:v>
                </c:pt>
                <c:pt idx="8">
                  <c:v>71.538476909970385</c:v>
                </c:pt>
                <c:pt idx="9">
                  <c:v>71.771452991507545</c:v>
                </c:pt>
                <c:pt idx="10">
                  <c:v>72.80674375634311</c:v>
                </c:pt>
                <c:pt idx="11">
                  <c:v>73.25519402113018</c:v>
                </c:pt>
                <c:pt idx="12">
                  <c:v>73.409361787463993</c:v>
                </c:pt>
                <c:pt idx="13">
                  <c:v>73.553746692582962</c:v>
                </c:pt>
                <c:pt idx="14">
                  <c:v>73.788234663894059</c:v>
                </c:pt>
                <c:pt idx="15">
                  <c:v>74.126483832219236</c:v>
                </c:pt>
                <c:pt idx="16">
                  <c:v>75.087888379534348</c:v>
                </c:pt>
                <c:pt idx="17">
                  <c:v>77.982587847343609</c:v>
                </c:pt>
                <c:pt idx="18">
                  <c:v>78.552553458535456</c:v>
                </c:pt>
                <c:pt idx="19">
                  <c:v>80.747388870213925</c:v>
                </c:pt>
                <c:pt idx="20">
                  <c:v>81.975062610152179</c:v>
                </c:pt>
                <c:pt idx="21">
                  <c:v>82.750663501935122</c:v>
                </c:pt>
                <c:pt idx="22">
                  <c:v>83.374717402476378</c:v>
                </c:pt>
                <c:pt idx="23">
                  <c:v>84.02523248415244</c:v>
                </c:pt>
                <c:pt idx="24">
                  <c:v>84.227684951615188</c:v>
                </c:pt>
                <c:pt idx="25">
                  <c:v>84.644727536232182</c:v>
                </c:pt>
                <c:pt idx="26">
                  <c:v>84.93869483007694</c:v>
                </c:pt>
                <c:pt idx="27">
                  <c:v>87.352572817274563</c:v>
                </c:pt>
                <c:pt idx="28">
                  <c:v>88.187131313625798</c:v>
                </c:pt>
                <c:pt idx="29">
                  <c:v>88.25934884848165</c:v>
                </c:pt>
                <c:pt idx="30">
                  <c:v>92.173913043478251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6-40AF-8472-3FE1215DC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50336"/>
        <c:axId val="233151872"/>
      </c:barChart>
      <c:catAx>
        <c:axId val="233150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3151872"/>
        <c:crosses val="autoZero"/>
        <c:auto val="1"/>
        <c:lblAlgn val="ctr"/>
        <c:lblOffset val="100"/>
        <c:noMultiLvlLbl val="0"/>
      </c:catAx>
      <c:valAx>
        <c:axId val="233151872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3150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23'!$B$4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23'!$A$5:$A$35</c:f>
              <c:strCache>
                <c:ptCount val="31"/>
                <c:pt idx="0">
                  <c:v>Papua New Guinea*</c:v>
                </c:pt>
                <c:pt idx="1">
                  <c:v>Bolivia*</c:v>
                </c:pt>
                <c:pt idx="2">
                  <c:v>Peru</c:v>
                </c:pt>
                <c:pt idx="3">
                  <c:v>Manitoba</c:v>
                </c:pt>
                <c:pt idx="4">
                  <c:v>Jujuy*</c:v>
                </c:pt>
                <c:pt idx="5">
                  <c:v>Ecuador*</c:v>
                </c:pt>
                <c:pt idx="6">
                  <c:v>Northwest Territories</c:v>
                </c:pt>
                <c:pt idx="7">
                  <c:v>Mexico</c:v>
                </c:pt>
                <c:pt idx="8">
                  <c:v>British Columbia</c:v>
                </c:pt>
                <c:pt idx="9">
                  <c:v>Nova Scotia</c:v>
                </c:pt>
                <c:pt idx="10">
                  <c:v>Tanzania</c:v>
                </c:pt>
                <c:pt idx="11">
                  <c:v>Nunavut</c:v>
                </c:pt>
                <c:pt idx="12">
                  <c:v>Democratic Republic of Congo (DRC)</c:v>
                </c:pt>
                <c:pt idx="13">
                  <c:v>Mozambique*</c:v>
                </c:pt>
                <c:pt idx="14">
                  <c:v>South Africa</c:v>
                </c:pt>
                <c:pt idx="15">
                  <c:v>Zimbabwe*</c:v>
                </c:pt>
                <c:pt idx="16">
                  <c:v>Catamarca*</c:v>
                </c:pt>
                <c:pt idx="17">
                  <c:v>Ghana</c:v>
                </c:pt>
                <c:pt idx="18">
                  <c:v>Yukon</c:v>
                </c:pt>
                <c:pt idx="19">
                  <c:v>Angola*</c:v>
                </c:pt>
                <c:pt idx="20">
                  <c:v>California</c:v>
                </c:pt>
                <c:pt idx="21">
                  <c:v>Mali</c:v>
                </c:pt>
                <c:pt idx="22">
                  <c:v>South Sudan</c:v>
                </c:pt>
                <c:pt idx="23">
                  <c:v>Salta*</c:v>
                </c:pt>
                <c:pt idx="24">
                  <c:v>Colombia</c:v>
                </c:pt>
                <c:pt idx="25">
                  <c:v>Guyana*</c:v>
                </c:pt>
                <c:pt idx="26">
                  <c:v>Zambia*</c:v>
                </c:pt>
                <c:pt idx="27">
                  <c:v>China*</c:v>
                </c:pt>
                <c:pt idx="28">
                  <c:v>Ontario</c:v>
                </c:pt>
                <c:pt idx="29">
                  <c:v>Chile</c:v>
                </c:pt>
                <c:pt idx="30">
                  <c:v>Northern Territory</c:v>
                </c:pt>
              </c:strCache>
            </c:strRef>
          </c:cat>
          <c:val>
            <c:numRef>
              <c:f>'Figure 23'!$B$5:$B$35</c:f>
              <c:numCache>
                <c:formatCode>0%</c:formatCode>
                <c:ptCount val="31"/>
                <c:pt idx="0">
                  <c:v>0</c:v>
                </c:pt>
                <c:pt idx="1">
                  <c:v>0.14285714285714285</c:v>
                </c:pt>
                <c:pt idx="2">
                  <c:v>0</c:v>
                </c:pt>
                <c:pt idx="3">
                  <c:v>0</c:v>
                </c:pt>
                <c:pt idx="4">
                  <c:v>0.1111111111111111</c:v>
                </c:pt>
                <c:pt idx="5">
                  <c:v>0</c:v>
                </c:pt>
                <c:pt idx="6">
                  <c:v>3.2258064516129031E-2</c:v>
                </c:pt>
                <c:pt idx="7">
                  <c:v>0</c:v>
                </c:pt>
                <c:pt idx="8">
                  <c:v>7.6923076923076927E-2</c:v>
                </c:pt>
                <c:pt idx="9">
                  <c:v>0</c:v>
                </c:pt>
                <c:pt idx="10">
                  <c:v>0</c:v>
                </c:pt>
                <c:pt idx="11">
                  <c:v>0.10526315789473684</c:v>
                </c:pt>
                <c:pt idx="12">
                  <c:v>8.3333333333333329E-2</c:v>
                </c:pt>
                <c:pt idx="13">
                  <c:v>0</c:v>
                </c:pt>
                <c:pt idx="14">
                  <c:v>3.3333333333333333E-2</c:v>
                </c:pt>
                <c:pt idx="15">
                  <c:v>0</c:v>
                </c:pt>
                <c:pt idx="16">
                  <c:v>0.22222222222222221</c:v>
                </c:pt>
                <c:pt idx="17">
                  <c:v>9.0909090909090912E-2</c:v>
                </c:pt>
                <c:pt idx="18">
                  <c:v>8.3333333333333329E-2</c:v>
                </c:pt>
                <c:pt idx="19">
                  <c:v>0</c:v>
                </c:pt>
                <c:pt idx="20">
                  <c:v>0.1</c:v>
                </c:pt>
                <c:pt idx="21">
                  <c:v>0.1</c:v>
                </c:pt>
                <c:pt idx="22">
                  <c:v>0</c:v>
                </c:pt>
                <c:pt idx="23">
                  <c:v>0.2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7.6923076923076927E-2</c:v>
                </c:pt>
                <c:pt idx="29">
                  <c:v>0</c:v>
                </c:pt>
                <c:pt idx="3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3-4185-A9D7-D1E3B7C7C9AE}"/>
            </c:ext>
          </c:extLst>
        </c:ser>
        <c:ser>
          <c:idx val="1"/>
          <c:order val="1"/>
          <c:tx>
            <c:strRef>
              <c:f>'Figure 23'!$C$4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23'!$A$5:$A$35</c:f>
              <c:strCache>
                <c:ptCount val="31"/>
                <c:pt idx="0">
                  <c:v>Papua New Guinea*</c:v>
                </c:pt>
                <c:pt idx="1">
                  <c:v>Bolivia*</c:v>
                </c:pt>
                <c:pt idx="2">
                  <c:v>Peru</c:v>
                </c:pt>
                <c:pt idx="3">
                  <c:v>Manitoba</c:v>
                </c:pt>
                <c:pt idx="4">
                  <c:v>Jujuy*</c:v>
                </c:pt>
                <c:pt idx="5">
                  <c:v>Ecuador*</c:v>
                </c:pt>
                <c:pt idx="6">
                  <c:v>Northwest Territories</c:v>
                </c:pt>
                <c:pt idx="7">
                  <c:v>Mexico</c:v>
                </c:pt>
                <c:pt idx="8">
                  <c:v>British Columbia</c:v>
                </c:pt>
                <c:pt idx="9">
                  <c:v>Nova Scotia</c:v>
                </c:pt>
                <c:pt idx="10">
                  <c:v>Tanzania</c:v>
                </c:pt>
                <c:pt idx="11">
                  <c:v>Nunavut</c:v>
                </c:pt>
                <c:pt idx="12">
                  <c:v>Democratic Republic of Congo (DRC)</c:v>
                </c:pt>
                <c:pt idx="13">
                  <c:v>Mozambique*</c:v>
                </c:pt>
                <c:pt idx="14">
                  <c:v>South Africa</c:v>
                </c:pt>
                <c:pt idx="15">
                  <c:v>Zimbabwe*</c:v>
                </c:pt>
                <c:pt idx="16">
                  <c:v>Catamarca*</c:v>
                </c:pt>
                <c:pt idx="17">
                  <c:v>Ghana</c:v>
                </c:pt>
                <c:pt idx="18">
                  <c:v>Yukon</c:v>
                </c:pt>
                <c:pt idx="19">
                  <c:v>Angola*</c:v>
                </c:pt>
                <c:pt idx="20">
                  <c:v>California</c:v>
                </c:pt>
                <c:pt idx="21">
                  <c:v>Mali</c:v>
                </c:pt>
                <c:pt idx="22">
                  <c:v>South Sudan</c:v>
                </c:pt>
                <c:pt idx="23">
                  <c:v>Salta*</c:v>
                </c:pt>
                <c:pt idx="24">
                  <c:v>Colombia</c:v>
                </c:pt>
                <c:pt idx="25">
                  <c:v>Guyana*</c:v>
                </c:pt>
                <c:pt idx="26">
                  <c:v>Zambia*</c:v>
                </c:pt>
                <c:pt idx="27">
                  <c:v>China*</c:v>
                </c:pt>
                <c:pt idx="28">
                  <c:v>Ontario</c:v>
                </c:pt>
                <c:pt idx="29">
                  <c:v>Chile</c:v>
                </c:pt>
                <c:pt idx="30">
                  <c:v>Northern Territory</c:v>
                </c:pt>
              </c:strCache>
            </c:strRef>
          </c:cat>
          <c:val>
            <c:numRef>
              <c:f>'Figure 23'!$C$5:$C$35</c:f>
              <c:numCache>
                <c:formatCode>0%</c:formatCode>
                <c:ptCount val="31"/>
                <c:pt idx="0">
                  <c:v>0.14285714285714285</c:v>
                </c:pt>
                <c:pt idx="1">
                  <c:v>0</c:v>
                </c:pt>
                <c:pt idx="2">
                  <c:v>0.15</c:v>
                </c:pt>
                <c:pt idx="3">
                  <c:v>0.16666666666666666</c:v>
                </c:pt>
                <c:pt idx="4">
                  <c:v>0.1111111111111111</c:v>
                </c:pt>
                <c:pt idx="5">
                  <c:v>0.25</c:v>
                </c:pt>
                <c:pt idx="6">
                  <c:v>0.22580645161290322</c:v>
                </c:pt>
                <c:pt idx="7">
                  <c:v>0.29411764705882354</c:v>
                </c:pt>
                <c:pt idx="8">
                  <c:v>0.23076923076923078</c:v>
                </c:pt>
                <c:pt idx="9">
                  <c:v>0.30769230769230771</c:v>
                </c:pt>
                <c:pt idx="10">
                  <c:v>0.3125</c:v>
                </c:pt>
                <c:pt idx="11">
                  <c:v>0.21052631578947367</c:v>
                </c:pt>
                <c:pt idx="12">
                  <c:v>0.25</c:v>
                </c:pt>
                <c:pt idx="13">
                  <c:v>0.33333333333333331</c:v>
                </c:pt>
                <c:pt idx="14">
                  <c:v>0.3</c:v>
                </c:pt>
                <c:pt idx="15">
                  <c:v>0.33333333333333331</c:v>
                </c:pt>
                <c:pt idx="16">
                  <c:v>0.1111111111111111</c:v>
                </c:pt>
                <c:pt idx="17">
                  <c:v>0.27272727272727271</c:v>
                </c:pt>
                <c:pt idx="18">
                  <c:v>0.29166666666666669</c:v>
                </c:pt>
                <c:pt idx="19">
                  <c:v>0.375</c:v>
                </c:pt>
                <c:pt idx="20">
                  <c:v>0.3</c:v>
                </c:pt>
                <c:pt idx="21">
                  <c:v>0.3</c:v>
                </c:pt>
                <c:pt idx="22">
                  <c:v>0.4</c:v>
                </c:pt>
                <c:pt idx="23">
                  <c:v>0.2</c:v>
                </c:pt>
                <c:pt idx="24">
                  <c:v>0.4</c:v>
                </c:pt>
                <c:pt idx="25">
                  <c:v>0.4</c:v>
                </c:pt>
                <c:pt idx="26">
                  <c:v>0.42857142857142855</c:v>
                </c:pt>
                <c:pt idx="27">
                  <c:v>0.42857142857142855</c:v>
                </c:pt>
                <c:pt idx="28">
                  <c:v>0.35897435897435898</c:v>
                </c:pt>
                <c:pt idx="29">
                  <c:v>0.47058823529411764</c:v>
                </c:pt>
                <c:pt idx="3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33-4185-A9D7-D1E3B7C7C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818624"/>
        <c:axId val="237820160"/>
      </c:barChart>
      <c:catAx>
        <c:axId val="237818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820160"/>
        <c:crosses val="autoZero"/>
        <c:auto val="1"/>
        <c:lblAlgn val="ctr"/>
        <c:lblOffset val="100"/>
        <c:noMultiLvlLbl val="0"/>
      </c:catAx>
      <c:valAx>
        <c:axId val="237820160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818624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24'!$A$36:$A$66</c:f>
              <c:strCache>
                <c:ptCount val="31"/>
                <c:pt idx="0">
                  <c:v>Western Australia</c:v>
                </c:pt>
                <c:pt idx="1">
                  <c:v>Alaska</c:v>
                </c:pt>
                <c:pt idx="2">
                  <c:v>New Brunswick*</c:v>
                </c:pt>
                <c:pt idx="3">
                  <c:v>Tasmania*</c:v>
                </c:pt>
                <c:pt idx="4">
                  <c:v>Zimbabwe*</c:v>
                </c:pt>
                <c:pt idx="5">
                  <c:v>Jujuy*</c:v>
                </c:pt>
                <c:pt idx="6">
                  <c:v>Spain*</c:v>
                </c:pt>
                <c:pt idx="7">
                  <c:v>Mexico</c:v>
                </c:pt>
                <c:pt idx="8">
                  <c:v>Mali</c:v>
                </c:pt>
                <c:pt idx="9">
                  <c:v>Arizona</c:v>
                </c:pt>
                <c:pt idx="10">
                  <c:v>Newfoundland and Labrador</c:v>
                </c:pt>
                <c:pt idx="11">
                  <c:v>Montana*</c:v>
                </c:pt>
                <c:pt idx="12">
                  <c:v>Bolivia*</c:v>
                </c:pt>
                <c:pt idx="13">
                  <c:v>Mongolia*</c:v>
                </c:pt>
                <c:pt idx="14">
                  <c:v>Utah</c:v>
                </c:pt>
                <c:pt idx="15">
                  <c:v>Santa Cruz*</c:v>
                </c:pt>
                <c:pt idx="16">
                  <c:v>Finland</c:v>
                </c:pt>
                <c:pt idx="17">
                  <c:v>Tanzania</c:v>
                </c:pt>
                <c:pt idx="18">
                  <c:v>Northern Territory</c:v>
                </c:pt>
                <c:pt idx="19">
                  <c:v>Burkina Faso*</c:v>
                </c:pt>
                <c:pt idx="20">
                  <c:v>Nevada</c:v>
                </c:pt>
                <c:pt idx="21">
                  <c:v>Ivory Coast*</c:v>
                </c:pt>
                <c:pt idx="22">
                  <c:v>Morocco*</c:v>
                </c:pt>
                <c:pt idx="23">
                  <c:v>South Sudan</c:v>
                </c:pt>
                <c:pt idx="24">
                  <c:v>Guyana*</c:v>
                </c:pt>
                <c:pt idx="25">
                  <c:v>Ghana</c:v>
                </c:pt>
                <c:pt idx="26">
                  <c:v>Colorado*</c:v>
                </c:pt>
                <c:pt idx="27">
                  <c:v>San Juan*</c:v>
                </c:pt>
                <c:pt idx="28">
                  <c:v>South Australia</c:v>
                </c:pt>
                <c:pt idx="29">
                  <c:v>Botswana</c:v>
                </c:pt>
                <c:pt idx="30">
                  <c:v>Brazil</c:v>
                </c:pt>
              </c:strCache>
            </c:strRef>
          </c:cat>
          <c:val>
            <c:numRef>
              <c:f>'Figure 24'!$B$36:$B$66</c:f>
              <c:numCache>
                <c:formatCode>0%</c:formatCode>
                <c:ptCount val="31"/>
                <c:pt idx="0">
                  <c:v>0.17391304347826086</c:v>
                </c:pt>
                <c:pt idx="1">
                  <c:v>0.22222222222222221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0.22222222222222221</c:v>
                </c:pt>
                <c:pt idx="6">
                  <c:v>0.16666666666666666</c:v>
                </c:pt>
                <c:pt idx="7">
                  <c:v>0</c:v>
                </c:pt>
                <c:pt idx="8">
                  <c:v>0</c:v>
                </c:pt>
                <c:pt idx="9">
                  <c:v>0.23529411764705882</c:v>
                </c:pt>
                <c:pt idx="10">
                  <c:v>0.11764705882352941</c:v>
                </c:pt>
                <c:pt idx="11">
                  <c:v>0.2857142857142857</c:v>
                </c:pt>
                <c:pt idx="12">
                  <c:v>0.14285714285714285</c:v>
                </c:pt>
                <c:pt idx="13">
                  <c:v>0</c:v>
                </c:pt>
                <c:pt idx="14">
                  <c:v>0.27272727272727271</c:v>
                </c:pt>
                <c:pt idx="15">
                  <c:v>9.0909090909090912E-2</c:v>
                </c:pt>
                <c:pt idx="16">
                  <c:v>9.0909090909090912E-2</c:v>
                </c:pt>
                <c:pt idx="17">
                  <c:v>6.25E-2</c:v>
                </c:pt>
                <c:pt idx="18">
                  <c:v>0.22222222222222221</c:v>
                </c:pt>
                <c:pt idx="19">
                  <c:v>0</c:v>
                </c:pt>
                <c:pt idx="20">
                  <c:v>0.21739130434782608</c:v>
                </c:pt>
                <c:pt idx="21">
                  <c:v>0</c:v>
                </c:pt>
                <c:pt idx="22">
                  <c:v>0.4</c:v>
                </c:pt>
                <c:pt idx="23">
                  <c:v>0</c:v>
                </c:pt>
                <c:pt idx="24">
                  <c:v>0.2</c:v>
                </c:pt>
                <c:pt idx="25">
                  <c:v>9.0909090909090912E-2</c:v>
                </c:pt>
                <c:pt idx="26">
                  <c:v>0.33333333333333331</c:v>
                </c:pt>
                <c:pt idx="27">
                  <c:v>0.16666666666666666</c:v>
                </c:pt>
                <c:pt idx="28">
                  <c:v>7.6923076923076927E-2</c:v>
                </c:pt>
                <c:pt idx="29">
                  <c:v>0.33333333333333331</c:v>
                </c:pt>
                <c:pt idx="3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C-49BC-86D6-AC8B9E5D9CED}"/>
            </c:ext>
          </c:extLst>
        </c:ser>
        <c:ser>
          <c:idx val="1"/>
          <c:order val="1"/>
          <c:invertIfNegative val="0"/>
          <c:cat>
            <c:strRef>
              <c:f>'Figure 24'!$A$36:$A$66</c:f>
              <c:strCache>
                <c:ptCount val="31"/>
                <c:pt idx="0">
                  <c:v>Western Australia</c:v>
                </c:pt>
                <c:pt idx="1">
                  <c:v>Alaska</c:v>
                </c:pt>
                <c:pt idx="2">
                  <c:v>New Brunswick*</c:v>
                </c:pt>
                <c:pt idx="3">
                  <c:v>Tasmania*</c:v>
                </c:pt>
                <c:pt idx="4">
                  <c:v>Zimbabwe*</c:v>
                </c:pt>
                <c:pt idx="5">
                  <c:v>Jujuy*</c:v>
                </c:pt>
                <c:pt idx="6">
                  <c:v>Spain*</c:v>
                </c:pt>
                <c:pt idx="7">
                  <c:v>Mexico</c:v>
                </c:pt>
                <c:pt idx="8">
                  <c:v>Mali</c:v>
                </c:pt>
                <c:pt idx="9">
                  <c:v>Arizona</c:v>
                </c:pt>
                <c:pt idx="10">
                  <c:v>Newfoundland and Labrador</c:v>
                </c:pt>
                <c:pt idx="11">
                  <c:v>Montana*</c:v>
                </c:pt>
                <c:pt idx="12">
                  <c:v>Bolivia*</c:v>
                </c:pt>
                <c:pt idx="13">
                  <c:v>Mongolia*</c:v>
                </c:pt>
                <c:pt idx="14">
                  <c:v>Utah</c:v>
                </c:pt>
                <c:pt idx="15">
                  <c:v>Santa Cruz*</c:v>
                </c:pt>
                <c:pt idx="16">
                  <c:v>Finland</c:v>
                </c:pt>
                <c:pt idx="17">
                  <c:v>Tanzania</c:v>
                </c:pt>
                <c:pt idx="18">
                  <c:v>Northern Territory</c:v>
                </c:pt>
                <c:pt idx="19">
                  <c:v>Burkina Faso*</c:v>
                </c:pt>
                <c:pt idx="20">
                  <c:v>Nevada</c:v>
                </c:pt>
                <c:pt idx="21">
                  <c:v>Ivory Coast*</c:v>
                </c:pt>
                <c:pt idx="22">
                  <c:v>Morocco*</c:v>
                </c:pt>
                <c:pt idx="23">
                  <c:v>South Sudan</c:v>
                </c:pt>
                <c:pt idx="24">
                  <c:v>Guyana*</c:v>
                </c:pt>
                <c:pt idx="25">
                  <c:v>Ghana</c:v>
                </c:pt>
                <c:pt idx="26">
                  <c:v>Colorado*</c:v>
                </c:pt>
                <c:pt idx="27">
                  <c:v>San Juan*</c:v>
                </c:pt>
                <c:pt idx="28">
                  <c:v>South Australia</c:v>
                </c:pt>
                <c:pt idx="29">
                  <c:v>Botswana</c:v>
                </c:pt>
                <c:pt idx="30">
                  <c:v>Brazil</c:v>
                </c:pt>
              </c:strCache>
            </c:strRef>
          </c:cat>
          <c:val>
            <c:numRef>
              <c:f>'Figure 24'!$C$36:$C$66</c:f>
              <c:numCache>
                <c:formatCode>0%</c:formatCode>
                <c:ptCount val="31"/>
                <c:pt idx="0">
                  <c:v>0.43478260869565216</c:v>
                </c:pt>
                <c:pt idx="1">
                  <c:v>0.3888888888888889</c:v>
                </c:pt>
                <c:pt idx="2">
                  <c:v>0.625</c:v>
                </c:pt>
                <c:pt idx="3">
                  <c:v>0.66666666666666663</c:v>
                </c:pt>
                <c:pt idx="4">
                  <c:v>0.66666666666666663</c:v>
                </c:pt>
                <c:pt idx="5">
                  <c:v>0.44444444444444442</c:v>
                </c:pt>
                <c:pt idx="6">
                  <c:v>0.5</c:v>
                </c:pt>
                <c:pt idx="7">
                  <c:v>0.6875</c:v>
                </c:pt>
                <c:pt idx="8">
                  <c:v>0.7</c:v>
                </c:pt>
                <c:pt idx="9">
                  <c:v>0.47058823529411764</c:v>
                </c:pt>
                <c:pt idx="10">
                  <c:v>0.58823529411764708</c:v>
                </c:pt>
                <c:pt idx="11">
                  <c:v>0.42857142857142855</c:v>
                </c:pt>
                <c:pt idx="12">
                  <c:v>0.5714285714285714</c:v>
                </c:pt>
                <c:pt idx="13">
                  <c:v>0.7142857142857143</c:v>
                </c:pt>
                <c:pt idx="14">
                  <c:v>0.45454545454545453</c:v>
                </c:pt>
                <c:pt idx="15">
                  <c:v>0.63636363636363635</c:v>
                </c:pt>
                <c:pt idx="16">
                  <c:v>0.63636363636363635</c:v>
                </c:pt>
                <c:pt idx="17">
                  <c:v>0.6875</c:v>
                </c:pt>
                <c:pt idx="18">
                  <c:v>0.55555555555555558</c:v>
                </c:pt>
                <c:pt idx="19">
                  <c:v>0.77777777777777779</c:v>
                </c:pt>
                <c:pt idx="20">
                  <c:v>0.56521739130434778</c:v>
                </c:pt>
                <c:pt idx="21">
                  <c:v>0.8</c:v>
                </c:pt>
                <c:pt idx="22">
                  <c:v>0.4</c:v>
                </c:pt>
                <c:pt idx="23">
                  <c:v>0.8</c:v>
                </c:pt>
                <c:pt idx="24">
                  <c:v>0.6</c:v>
                </c:pt>
                <c:pt idx="25">
                  <c:v>0.72727272727272729</c:v>
                </c:pt>
                <c:pt idx="26">
                  <c:v>0.5</c:v>
                </c:pt>
                <c:pt idx="27">
                  <c:v>0.66666666666666663</c:v>
                </c:pt>
                <c:pt idx="28">
                  <c:v>0.76923076923076927</c:v>
                </c:pt>
                <c:pt idx="29">
                  <c:v>0.5714285714285714</c:v>
                </c:pt>
                <c:pt idx="30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C-49BC-86D6-AC8B9E5D9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924352"/>
        <c:axId val="237925888"/>
      </c:barChart>
      <c:catAx>
        <c:axId val="237924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925888"/>
        <c:crosses val="autoZero"/>
        <c:auto val="1"/>
        <c:lblAlgn val="ctr"/>
        <c:lblOffset val="100"/>
        <c:noMultiLvlLbl val="0"/>
      </c:catAx>
      <c:valAx>
        <c:axId val="237925888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92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24'!$B$4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24'!$A$5:$A$35</c:f>
              <c:strCache>
                <c:ptCount val="31"/>
                <c:pt idx="0">
                  <c:v>Nunavut</c:v>
                </c:pt>
                <c:pt idx="1">
                  <c:v>Northwest Territories</c:v>
                </c:pt>
                <c:pt idx="2">
                  <c:v>Nova Scotia</c:v>
                </c:pt>
                <c:pt idx="3">
                  <c:v>California</c:v>
                </c:pt>
                <c:pt idx="4">
                  <c:v>British Columbia</c:v>
                </c:pt>
                <c:pt idx="5">
                  <c:v>Manitoba</c:v>
                </c:pt>
                <c:pt idx="6">
                  <c:v>Yukon</c:v>
                </c:pt>
                <c:pt idx="7">
                  <c:v>Mozambique*</c:v>
                </c:pt>
                <c:pt idx="8">
                  <c:v>China*</c:v>
                </c:pt>
                <c:pt idx="9">
                  <c:v>New South Wales</c:v>
                </c:pt>
                <c:pt idx="10">
                  <c:v>Zambia*</c:v>
                </c:pt>
                <c:pt idx="11">
                  <c:v>Ontario</c:v>
                </c:pt>
                <c:pt idx="12">
                  <c:v>Colombia</c:v>
                </c:pt>
                <c:pt idx="13">
                  <c:v>Queensland</c:v>
                </c:pt>
                <c:pt idx="14">
                  <c:v>Angola*</c:v>
                </c:pt>
                <c:pt idx="15">
                  <c:v>Namibia</c:v>
                </c:pt>
                <c:pt idx="16">
                  <c:v>Ecuador*</c:v>
                </c:pt>
                <c:pt idx="17">
                  <c:v>Saskatchewan</c:v>
                </c:pt>
                <c:pt idx="18">
                  <c:v>Alberta</c:v>
                </c:pt>
                <c:pt idx="19">
                  <c:v>Peru</c:v>
                </c:pt>
                <c:pt idx="20">
                  <c:v>Idaho*</c:v>
                </c:pt>
                <c:pt idx="21">
                  <c:v>Catamarca*</c:v>
                </c:pt>
                <c:pt idx="22">
                  <c:v>South Africa</c:v>
                </c:pt>
                <c:pt idx="23">
                  <c:v>Papua New Guinea*</c:v>
                </c:pt>
                <c:pt idx="24">
                  <c:v>Guinea (Conakry)*</c:v>
                </c:pt>
                <c:pt idx="25">
                  <c:v>Democratic Republic of Congo (DRC)</c:v>
                </c:pt>
                <c:pt idx="26">
                  <c:v>Chile</c:v>
                </c:pt>
                <c:pt idx="27">
                  <c:v>Quebec</c:v>
                </c:pt>
                <c:pt idx="28">
                  <c:v>Victoria</c:v>
                </c:pt>
                <c:pt idx="29">
                  <c:v>New Mexico*</c:v>
                </c:pt>
                <c:pt idx="30">
                  <c:v>Salta*</c:v>
                </c:pt>
              </c:strCache>
            </c:strRef>
          </c:cat>
          <c:val>
            <c:numRef>
              <c:f>'Figure 24'!$B$5:$B$35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2.564102564102564E-2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0.125</c:v>
                </c:pt>
                <c:pt idx="10">
                  <c:v>0</c:v>
                </c:pt>
                <c:pt idx="11">
                  <c:v>0.10256410256410256</c:v>
                </c:pt>
                <c:pt idx="12">
                  <c:v>6.6666666666666666E-2</c:v>
                </c:pt>
                <c:pt idx="13">
                  <c:v>0.125</c:v>
                </c:pt>
                <c:pt idx="14">
                  <c:v>0</c:v>
                </c:pt>
                <c:pt idx="15">
                  <c:v>0.17857142857142858</c:v>
                </c:pt>
                <c:pt idx="16">
                  <c:v>0</c:v>
                </c:pt>
                <c:pt idx="17">
                  <c:v>0.17647058823529413</c:v>
                </c:pt>
                <c:pt idx="18">
                  <c:v>7.6923076923076927E-2</c:v>
                </c:pt>
                <c:pt idx="19">
                  <c:v>0.05</c:v>
                </c:pt>
                <c:pt idx="20">
                  <c:v>0.1111111111111111</c:v>
                </c:pt>
                <c:pt idx="21">
                  <c:v>0.22222222222222221</c:v>
                </c:pt>
                <c:pt idx="22">
                  <c:v>3.3333333333333333E-2</c:v>
                </c:pt>
                <c:pt idx="23">
                  <c:v>0</c:v>
                </c:pt>
                <c:pt idx="24">
                  <c:v>0</c:v>
                </c:pt>
                <c:pt idx="25">
                  <c:v>8.3333333333333329E-2</c:v>
                </c:pt>
                <c:pt idx="26">
                  <c:v>0</c:v>
                </c:pt>
                <c:pt idx="27">
                  <c:v>8.1081081081081086E-2</c:v>
                </c:pt>
                <c:pt idx="28">
                  <c:v>6.6666666666666666E-2</c:v>
                </c:pt>
                <c:pt idx="29">
                  <c:v>0.2</c:v>
                </c:pt>
                <c:pt idx="3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7-457D-B8BE-CEBCDF5DA0A9}"/>
            </c:ext>
          </c:extLst>
        </c:ser>
        <c:ser>
          <c:idx val="1"/>
          <c:order val="1"/>
          <c:tx>
            <c:strRef>
              <c:f>'Figure 24'!$C$4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24'!$A$5:$A$35</c:f>
              <c:strCache>
                <c:ptCount val="31"/>
                <c:pt idx="0">
                  <c:v>Nunavut</c:v>
                </c:pt>
                <c:pt idx="1">
                  <c:v>Northwest Territories</c:v>
                </c:pt>
                <c:pt idx="2">
                  <c:v>Nova Scotia</c:v>
                </c:pt>
                <c:pt idx="3">
                  <c:v>California</c:v>
                </c:pt>
                <c:pt idx="4">
                  <c:v>British Columbia</c:v>
                </c:pt>
                <c:pt idx="5">
                  <c:v>Manitoba</c:v>
                </c:pt>
                <c:pt idx="6">
                  <c:v>Yukon</c:v>
                </c:pt>
                <c:pt idx="7">
                  <c:v>Mozambique*</c:v>
                </c:pt>
                <c:pt idx="8">
                  <c:v>China*</c:v>
                </c:pt>
                <c:pt idx="9">
                  <c:v>New South Wales</c:v>
                </c:pt>
                <c:pt idx="10">
                  <c:v>Zambia*</c:v>
                </c:pt>
                <c:pt idx="11">
                  <c:v>Ontario</c:v>
                </c:pt>
                <c:pt idx="12">
                  <c:v>Colombia</c:v>
                </c:pt>
                <c:pt idx="13">
                  <c:v>Queensland</c:v>
                </c:pt>
                <c:pt idx="14">
                  <c:v>Angola*</c:v>
                </c:pt>
                <c:pt idx="15">
                  <c:v>Namibia</c:v>
                </c:pt>
                <c:pt idx="16">
                  <c:v>Ecuador*</c:v>
                </c:pt>
                <c:pt idx="17">
                  <c:v>Saskatchewan</c:v>
                </c:pt>
                <c:pt idx="18">
                  <c:v>Alberta</c:v>
                </c:pt>
                <c:pt idx="19">
                  <c:v>Peru</c:v>
                </c:pt>
                <c:pt idx="20">
                  <c:v>Idaho*</c:v>
                </c:pt>
                <c:pt idx="21">
                  <c:v>Catamarca*</c:v>
                </c:pt>
                <c:pt idx="22">
                  <c:v>South Africa</c:v>
                </c:pt>
                <c:pt idx="23">
                  <c:v>Papua New Guinea*</c:v>
                </c:pt>
                <c:pt idx="24">
                  <c:v>Guinea (Conakry)*</c:v>
                </c:pt>
                <c:pt idx="25">
                  <c:v>Democratic Republic of Congo (DRC)</c:v>
                </c:pt>
                <c:pt idx="26">
                  <c:v>Chile</c:v>
                </c:pt>
                <c:pt idx="27">
                  <c:v>Quebec</c:v>
                </c:pt>
                <c:pt idx="28">
                  <c:v>Victoria</c:v>
                </c:pt>
                <c:pt idx="29">
                  <c:v>New Mexico*</c:v>
                </c:pt>
                <c:pt idx="30">
                  <c:v>Salta*</c:v>
                </c:pt>
              </c:strCache>
            </c:strRef>
          </c:cat>
          <c:val>
            <c:numRef>
              <c:f>'Figure 24'!$C$5:$C$35</c:f>
              <c:numCache>
                <c:formatCode>0%</c:formatCode>
                <c:ptCount val="31"/>
                <c:pt idx="0">
                  <c:v>0.10526315789473684</c:v>
                </c:pt>
                <c:pt idx="1">
                  <c:v>0.15625</c:v>
                </c:pt>
                <c:pt idx="2">
                  <c:v>0.23076923076923078</c:v>
                </c:pt>
                <c:pt idx="3">
                  <c:v>0.2</c:v>
                </c:pt>
                <c:pt idx="4">
                  <c:v>0.28205128205128205</c:v>
                </c:pt>
                <c:pt idx="5">
                  <c:v>0.33333333333333331</c:v>
                </c:pt>
                <c:pt idx="6">
                  <c:v>0.33333333333333331</c:v>
                </c:pt>
                <c:pt idx="7">
                  <c:v>0.33333333333333331</c:v>
                </c:pt>
                <c:pt idx="8">
                  <c:v>0.33333333333333331</c:v>
                </c:pt>
                <c:pt idx="9">
                  <c:v>0.25</c:v>
                </c:pt>
                <c:pt idx="10">
                  <c:v>0.42857142857142855</c:v>
                </c:pt>
                <c:pt idx="11">
                  <c:v>0.35897435897435898</c:v>
                </c:pt>
                <c:pt idx="12">
                  <c:v>0.4</c:v>
                </c:pt>
                <c:pt idx="13">
                  <c:v>0.375</c:v>
                </c:pt>
                <c:pt idx="14">
                  <c:v>0.5</c:v>
                </c:pt>
                <c:pt idx="15">
                  <c:v>0.32142857142857145</c:v>
                </c:pt>
                <c:pt idx="16">
                  <c:v>0.5</c:v>
                </c:pt>
                <c:pt idx="17">
                  <c:v>0.35294117647058826</c:v>
                </c:pt>
                <c:pt idx="18">
                  <c:v>0.46153846153846156</c:v>
                </c:pt>
                <c:pt idx="19">
                  <c:v>0.5</c:v>
                </c:pt>
                <c:pt idx="20">
                  <c:v>0.44444444444444442</c:v>
                </c:pt>
                <c:pt idx="21">
                  <c:v>0.33333333333333331</c:v>
                </c:pt>
                <c:pt idx="22">
                  <c:v>0.53333333333333333</c:v>
                </c:pt>
                <c:pt idx="23">
                  <c:v>0.5714285714285714</c:v>
                </c:pt>
                <c:pt idx="24">
                  <c:v>0.5714285714285714</c:v>
                </c:pt>
                <c:pt idx="25">
                  <c:v>0.5</c:v>
                </c:pt>
                <c:pt idx="26">
                  <c:v>0.58823529411764708</c:v>
                </c:pt>
                <c:pt idx="27">
                  <c:v>0.51351351351351349</c:v>
                </c:pt>
                <c:pt idx="28">
                  <c:v>0.53333333333333333</c:v>
                </c:pt>
                <c:pt idx="29">
                  <c:v>0.4</c:v>
                </c:pt>
                <c:pt idx="3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7-457D-B8BE-CEBCDF5D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031616"/>
        <c:axId val="238033152"/>
      </c:barChart>
      <c:catAx>
        <c:axId val="23803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033152"/>
        <c:crosses val="autoZero"/>
        <c:auto val="1"/>
        <c:lblAlgn val="ctr"/>
        <c:lblOffset val="100"/>
        <c:noMultiLvlLbl val="0"/>
      </c:catAx>
      <c:valAx>
        <c:axId val="23803315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031616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25'!$A$37:$A$66</c:f>
              <c:strCache>
                <c:ptCount val="30"/>
                <c:pt idx="0">
                  <c:v>San Juan*</c:v>
                </c:pt>
                <c:pt idx="1">
                  <c:v>Ontario</c:v>
                </c:pt>
                <c:pt idx="2">
                  <c:v>Saskatchewan</c:v>
                </c:pt>
                <c:pt idx="3">
                  <c:v>British Columbia</c:v>
                </c:pt>
                <c:pt idx="4">
                  <c:v>Queensland</c:v>
                </c:pt>
                <c:pt idx="5">
                  <c:v>Brazil</c:v>
                </c:pt>
                <c:pt idx="6">
                  <c:v>Ecuador*</c:v>
                </c:pt>
                <c:pt idx="7">
                  <c:v>Newfoundland and Labrador</c:v>
                </c:pt>
                <c:pt idx="8">
                  <c:v>Mexico</c:v>
                </c:pt>
                <c:pt idx="9">
                  <c:v>South Australia</c:v>
                </c:pt>
                <c:pt idx="10">
                  <c:v>Botswana</c:v>
                </c:pt>
                <c:pt idx="11">
                  <c:v>Idaho*</c:v>
                </c:pt>
                <c:pt idx="12">
                  <c:v>Victoria</c:v>
                </c:pt>
                <c:pt idx="13">
                  <c:v>Morocco*</c:v>
                </c:pt>
                <c:pt idx="14">
                  <c:v>Quebec</c:v>
                </c:pt>
                <c:pt idx="15">
                  <c:v>Tasmania*</c:v>
                </c:pt>
                <c:pt idx="16">
                  <c:v>Nova Scotia</c:v>
                </c:pt>
                <c:pt idx="17">
                  <c:v>Montana*</c:v>
                </c:pt>
                <c:pt idx="18">
                  <c:v>New Brunswick*</c:v>
                </c:pt>
                <c:pt idx="19">
                  <c:v>New South Wales</c:v>
                </c:pt>
                <c:pt idx="20">
                  <c:v>Western Australia</c:v>
                </c:pt>
                <c:pt idx="21">
                  <c:v>Alberta</c:v>
                </c:pt>
                <c:pt idx="22">
                  <c:v>Arizona</c:v>
                </c:pt>
                <c:pt idx="23">
                  <c:v>California</c:v>
                </c:pt>
                <c:pt idx="24">
                  <c:v>Colorado*</c:v>
                </c:pt>
                <c:pt idx="25">
                  <c:v>Nevada</c:v>
                </c:pt>
                <c:pt idx="26">
                  <c:v>New Mexico*</c:v>
                </c:pt>
                <c:pt idx="27">
                  <c:v>Utah</c:v>
                </c:pt>
                <c:pt idx="28">
                  <c:v>Finland</c:v>
                </c:pt>
                <c:pt idx="29">
                  <c:v>Spain*</c:v>
                </c:pt>
              </c:strCache>
            </c:strRef>
          </c:cat>
          <c:val>
            <c:numRef>
              <c:f>'Figure 25'!$B$37:$B$66</c:f>
              <c:numCache>
                <c:formatCode>0%</c:formatCode>
                <c:ptCount val="30"/>
                <c:pt idx="0">
                  <c:v>0</c:v>
                </c:pt>
                <c:pt idx="1">
                  <c:v>0.17499999999999999</c:v>
                </c:pt>
                <c:pt idx="2">
                  <c:v>0.29411764705882354</c:v>
                </c:pt>
                <c:pt idx="3">
                  <c:v>0.23076923076923078</c:v>
                </c:pt>
                <c:pt idx="4">
                  <c:v>0.3125</c:v>
                </c:pt>
                <c:pt idx="5">
                  <c:v>8.3333333333333329E-2</c:v>
                </c:pt>
                <c:pt idx="6">
                  <c:v>0.25</c:v>
                </c:pt>
                <c:pt idx="7">
                  <c:v>0.23529411764705882</c:v>
                </c:pt>
                <c:pt idx="8">
                  <c:v>0.17647058823529413</c:v>
                </c:pt>
                <c:pt idx="9">
                  <c:v>7.6923076923076927E-2</c:v>
                </c:pt>
                <c:pt idx="10">
                  <c:v>0.31818181818181818</c:v>
                </c:pt>
                <c:pt idx="11">
                  <c:v>0.22222222222222221</c:v>
                </c:pt>
                <c:pt idx="12">
                  <c:v>0.2</c:v>
                </c:pt>
                <c:pt idx="13">
                  <c:v>0.6</c:v>
                </c:pt>
                <c:pt idx="14">
                  <c:v>0.36842105263157893</c:v>
                </c:pt>
                <c:pt idx="15">
                  <c:v>0</c:v>
                </c:pt>
                <c:pt idx="16">
                  <c:v>0.46153846153846156</c:v>
                </c:pt>
                <c:pt idx="17">
                  <c:v>0.2857142857142857</c:v>
                </c:pt>
                <c:pt idx="18">
                  <c:v>0.625</c:v>
                </c:pt>
                <c:pt idx="19">
                  <c:v>0.375</c:v>
                </c:pt>
                <c:pt idx="20">
                  <c:v>0.27272727272727271</c:v>
                </c:pt>
                <c:pt idx="21">
                  <c:v>0.5714285714285714</c:v>
                </c:pt>
                <c:pt idx="22">
                  <c:v>0.47058823529411764</c:v>
                </c:pt>
                <c:pt idx="23">
                  <c:v>0.3</c:v>
                </c:pt>
                <c:pt idx="24">
                  <c:v>0.33333333333333331</c:v>
                </c:pt>
                <c:pt idx="25">
                  <c:v>0.47826086956521741</c:v>
                </c:pt>
                <c:pt idx="26">
                  <c:v>0.4</c:v>
                </c:pt>
                <c:pt idx="27">
                  <c:v>0.63636363636363635</c:v>
                </c:pt>
                <c:pt idx="28">
                  <c:v>0.36363636363636365</c:v>
                </c:pt>
                <c:pt idx="29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F-4662-A283-C4D5E2D7B846}"/>
            </c:ext>
          </c:extLst>
        </c:ser>
        <c:ser>
          <c:idx val="1"/>
          <c:order val="1"/>
          <c:invertIfNegative val="0"/>
          <c:cat>
            <c:strRef>
              <c:f>'Figure 25'!$A$37:$A$66</c:f>
              <c:strCache>
                <c:ptCount val="30"/>
                <c:pt idx="0">
                  <c:v>San Juan*</c:v>
                </c:pt>
                <c:pt idx="1">
                  <c:v>Ontario</c:v>
                </c:pt>
                <c:pt idx="2">
                  <c:v>Saskatchewan</c:v>
                </c:pt>
                <c:pt idx="3">
                  <c:v>British Columbia</c:v>
                </c:pt>
                <c:pt idx="4">
                  <c:v>Queensland</c:v>
                </c:pt>
                <c:pt idx="5">
                  <c:v>Brazil</c:v>
                </c:pt>
                <c:pt idx="6">
                  <c:v>Ecuador*</c:v>
                </c:pt>
                <c:pt idx="7">
                  <c:v>Newfoundland and Labrador</c:v>
                </c:pt>
                <c:pt idx="8">
                  <c:v>Mexico</c:v>
                </c:pt>
                <c:pt idx="9">
                  <c:v>South Australia</c:v>
                </c:pt>
                <c:pt idx="10">
                  <c:v>Botswana</c:v>
                </c:pt>
                <c:pt idx="11">
                  <c:v>Idaho*</c:v>
                </c:pt>
                <c:pt idx="12">
                  <c:v>Victoria</c:v>
                </c:pt>
                <c:pt idx="13">
                  <c:v>Morocco*</c:v>
                </c:pt>
                <c:pt idx="14">
                  <c:v>Quebec</c:v>
                </c:pt>
                <c:pt idx="15">
                  <c:v>Tasmania*</c:v>
                </c:pt>
                <c:pt idx="16">
                  <c:v>Nova Scotia</c:v>
                </c:pt>
                <c:pt idx="17">
                  <c:v>Montana*</c:v>
                </c:pt>
                <c:pt idx="18">
                  <c:v>New Brunswick*</c:v>
                </c:pt>
                <c:pt idx="19">
                  <c:v>New South Wales</c:v>
                </c:pt>
                <c:pt idx="20">
                  <c:v>Western Australia</c:v>
                </c:pt>
                <c:pt idx="21">
                  <c:v>Alberta</c:v>
                </c:pt>
                <c:pt idx="22">
                  <c:v>Arizona</c:v>
                </c:pt>
                <c:pt idx="23">
                  <c:v>California</c:v>
                </c:pt>
                <c:pt idx="24">
                  <c:v>Colorado*</c:v>
                </c:pt>
                <c:pt idx="25">
                  <c:v>Nevada</c:v>
                </c:pt>
                <c:pt idx="26">
                  <c:v>New Mexico*</c:v>
                </c:pt>
                <c:pt idx="27">
                  <c:v>Utah</c:v>
                </c:pt>
                <c:pt idx="28">
                  <c:v>Finland</c:v>
                </c:pt>
                <c:pt idx="29">
                  <c:v>Spain*</c:v>
                </c:pt>
              </c:strCache>
            </c:strRef>
          </c:cat>
          <c:val>
            <c:numRef>
              <c:f>'Figure 25'!$C$37:$C$66</c:f>
              <c:numCache>
                <c:formatCode>0%</c:formatCode>
                <c:ptCount val="30"/>
                <c:pt idx="0">
                  <c:v>0.66666666666666663</c:v>
                </c:pt>
                <c:pt idx="1">
                  <c:v>0.52500000000000002</c:v>
                </c:pt>
                <c:pt idx="2">
                  <c:v>0.41176470588235292</c:v>
                </c:pt>
                <c:pt idx="3">
                  <c:v>0.48717948717948717</c:v>
                </c:pt>
                <c:pt idx="4">
                  <c:v>0.4375</c:v>
                </c:pt>
                <c:pt idx="5">
                  <c:v>0.66666666666666663</c:v>
                </c:pt>
                <c:pt idx="6">
                  <c:v>0.5</c:v>
                </c:pt>
                <c:pt idx="7">
                  <c:v>0.52941176470588236</c:v>
                </c:pt>
                <c:pt idx="8">
                  <c:v>0.58823529411764708</c:v>
                </c:pt>
                <c:pt idx="9">
                  <c:v>0.69230769230769229</c:v>
                </c:pt>
                <c:pt idx="10">
                  <c:v>0.45454545454545453</c:v>
                </c:pt>
                <c:pt idx="11">
                  <c:v>0.55555555555555558</c:v>
                </c:pt>
                <c:pt idx="12">
                  <c:v>0.6</c:v>
                </c:pt>
                <c:pt idx="13">
                  <c:v>0.2</c:v>
                </c:pt>
                <c:pt idx="14">
                  <c:v>0.44736842105263158</c:v>
                </c:pt>
                <c:pt idx="15">
                  <c:v>0.83333333333333337</c:v>
                </c:pt>
                <c:pt idx="16">
                  <c:v>0.38461538461538464</c:v>
                </c:pt>
                <c:pt idx="17">
                  <c:v>0.5714285714285714</c:v>
                </c:pt>
                <c:pt idx="18">
                  <c:v>0.25</c:v>
                </c:pt>
                <c:pt idx="19">
                  <c:v>0.5</c:v>
                </c:pt>
                <c:pt idx="20">
                  <c:v>0.63636363636363635</c:v>
                </c:pt>
                <c:pt idx="21">
                  <c:v>0.42857142857142855</c:v>
                </c:pt>
                <c:pt idx="22">
                  <c:v>0.52941176470588236</c:v>
                </c:pt>
                <c:pt idx="23">
                  <c:v>0.7</c:v>
                </c:pt>
                <c:pt idx="24">
                  <c:v>0.66666666666666663</c:v>
                </c:pt>
                <c:pt idx="25">
                  <c:v>0.52173913043478259</c:v>
                </c:pt>
                <c:pt idx="26">
                  <c:v>0.6</c:v>
                </c:pt>
                <c:pt idx="27">
                  <c:v>0.36363636363636365</c:v>
                </c:pt>
                <c:pt idx="28">
                  <c:v>0.63636363636363635</c:v>
                </c:pt>
                <c:pt idx="29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5F-4662-A283-C4D5E2D7B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100480"/>
        <c:axId val="238102016"/>
      </c:barChart>
      <c:catAx>
        <c:axId val="2381004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102016"/>
        <c:crosses val="autoZero"/>
        <c:auto val="1"/>
        <c:lblAlgn val="ctr"/>
        <c:lblOffset val="100"/>
        <c:noMultiLvlLbl val="0"/>
      </c:catAx>
      <c:valAx>
        <c:axId val="238102016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100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25'!$B$4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25'!$A$5:$A$36</c:f>
              <c:strCache>
                <c:ptCount val="32"/>
                <c:pt idx="0">
                  <c:v>Papua New Guinea*</c:v>
                </c:pt>
                <c:pt idx="1">
                  <c:v>Angola*</c:v>
                </c:pt>
                <c:pt idx="2">
                  <c:v>Guinea (Conakry)*</c:v>
                </c:pt>
                <c:pt idx="3">
                  <c:v>Zimbabwe*</c:v>
                </c:pt>
                <c:pt idx="4">
                  <c:v>Mali</c:v>
                </c:pt>
                <c:pt idx="5">
                  <c:v>Nunavut</c:v>
                </c:pt>
                <c:pt idx="6">
                  <c:v>Northwest Territories</c:v>
                </c:pt>
                <c:pt idx="7">
                  <c:v>Mongolia*</c:v>
                </c:pt>
                <c:pt idx="8">
                  <c:v>Democratic Republic of Congo (DRC)</c:v>
                </c:pt>
                <c:pt idx="9">
                  <c:v>Mozambique*</c:v>
                </c:pt>
                <c:pt idx="10">
                  <c:v>South Sudan</c:v>
                </c:pt>
                <c:pt idx="11">
                  <c:v>Colombia</c:v>
                </c:pt>
                <c:pt idx="12">
                  <c:v>Zambia*</c:v>
                </c:pt>
                <c:pt idx="13">
                  <c:v>Chile</c:v>
                </c:pt>
                <c:pt idx="14">
                  <c:v>Ghana</c:v>
                </c:pt>
                <c:pt idx="15">
                  <c:v>Burkina Faso*</c:v>
                </c:pt>
                <c:pt idx="16">
                  <c:v>Tanzania</c:v>
                </c:pt>
                <c:pt idx="17">
                  <c:v>South Africa</c:v>
                </c:pt>
                <c:pt idx="18">
                  <c:v>Yukon</c:v>
                </c:pt>
                <c:pt idx="19">
                  <c:v>Peru</c:v>
                </c:pt>
                <c:pt idx="20">
                  <c:v>China*</c:v>
                </c:pt>
                <c:pt idx="21">
                  <c:v>Alaska</c:v>
                </c:pt>
                <c:pt idx="22">
                  <c:v>Catamarca*</c:v>
                </c:pt>
                <c:pt idx="23">
                  <c:v>Bolivia*</c:v>
                </c:pt>
                <c:pt idx="24">
                  <c:v>Northern Territory</c:v>
                </c:pt>
                <c:pt idx="25">
                  <c:v>Jujuy*</c:v>
                </c:pt>
                <c:pt idx="26">
                  <c:v>Ivory Coast*</c:v>
                </c:pt>
                <c:pt idx="27">
                  <c:v>Salta*</c:v>
                </c:pt>
                <c:pt idx="28">
                  <c:v>Guyana*</c:v>
                </c:pt>
                <c:pt idx="29">
                  <c:v>Santa Cruz*</c:v>
                </c:pt>
                <c:pt idx="30">
                  <c:v>Namibia</c:v>
                </c:pt>
                <c:pt idx="31">
                  <c:v>Manitoba</c:v>
                </c:pt>
              </c:strCache>
            </c:strRef>
          </c:cat>
          <c:val>
            <c:numRef>
              <c:f>'Figure 25'!$B$5:$B$36</c:f>
              <c:numCache>
                <c:formatCode>0%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5.2631578947368418E-2</c:v>
                </c:pt>
                <c:pt idx="6">
                  <c:v>3.125E-2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5.8823529411764705E-2</c:v>
                </c:pt>
                <c:pt idx="14">
                  <c:v>0</c:v>
                </c:pt>
                <c:pt idx="15">
                  <c:v>0</c:v>
                </c:pt>
                <c:pt idx="16">
                  <c:v>5.8823529411764705E-2</c:v>
                </c:pt>
                <c:pt idx="17">
                  <c:v>9.6774193548387094E-2</c:v>
                </c:pt>
                <c:pt idx="18">
                  <c:v>0.125</c:v>
                </c:pt>
                <c:pt idx="19">
                  <c:v>0</c:v>
                </c:pt>
                <c:pt idx="20">
                  <c:v>0.14285714285714285</c:v>
                </c:pt>
                <c:pt idx="21">
                  <c:v>0.16666666666666666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0.27586206896551724</c:v>
                </c:pt>
                <c:pt idx="31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6-4611-80E3-F9D10B6BC984}"/>
            </c:ext>
          </c:extLst>
        </c:ser>
        <c:ser>
          <c:idx val="1"/>
          <c:order val="1"/>
          <c:tx>
            <c:strRef>
              <c:f>'Figure 25'!$C$4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25'!$A$5:$A$36</c:f>
              <c:strCache>
                <c:ptCount val="32"/>
                <c:pt idx="0">
                  <c:v>Papua New Guinea*</c:v>
                </c:pt>
                <c:pt idx="1">
                  <c:v>Angola*</c:v>
                </c:pt>
                <c:pt idx="2">
                  <c:v>Guinea (Conakry)*</c:v>
                </c:pt>
                <c:pt idx="3">
                  <c:v>Zimbabwe*</c:v>
                </c:pt>
                <c:pt idx="4">
                  <c:v>Mali</c:v>
                </c:pt>
                <c:pt idx="5">
                  <c:v>Nunavut</c:v>
                </c:pt>
                <c:pt idx="6">
                  <c:v>Northwest Territories</c:v>
                </c:pt>
                <c:pt idx="7">
                  <c:v>Mongolia*</c:v>
                </c:pt>
                <c:pt idx="8">
                  <c:v>Democratic Republic of Congo (DRC)</c:v>
                </c:pt>
                <c:pt idx="9">
                  <c:v>Mozambique*</c:v>
                </c:pt>
                <c:pt idx="10">
                  <c:v>South Sudan</c:v>
                </c:pt>
                <c:pt idx="11">
                  <c:v>Colombia</c:v>
                </c:pt>
                <c:pt idx="12">
                  <c:v>Zambia*</c:v>
                </c:pt>
                <c:pt idx="13">
                  <c:v>Chile</c:v>
                </c:pt>
                <c:pt idx="14">
                  <c:v>Ghana</c:v>
                </c:pt>
                <c:pt idx="15">
                  <c:v>Burkina Faso*</c:v>
                </c:pt>
                <c:pt idx="16">
                  <c:v>Tanzania</c:v>
                </c:pt>
                <c:pt idx="17">
                  <c:v>South Africa</c:v>
                </c:pt>
                <c:pt idx="18">
                  <c:v>Yukon</c:v>
                </c:pt>
                <c:pt idx="19">
                  <c:v>Peru</c:v>
                </c:pt>
                <c:pt idx="20">
                  <c:v>China*</c:v>
                </c:pt>
                <c:pt idx="21">
                  <c:v>Alaska</c:v>
                </c:pt>
                <c:pt idx="22">
                  <c:v>Catamarca*</c:v>
                </c:pt>
                <c:pt idx="23">
                  <c:v>Bolivia*</c:v>
                </c:pt>
                <c:pt idx="24">
                  <c:v>Northern Territory</c:v>
                </c:pt>
                <c:pt idx="25">
                  <c:v>Jujuy*</c:v>
                </c:pt>
                <c:pt idx="26">
                  <c:v>Ivory Coast*</c:v>
                </c:pt>
                <c:pt idx="27">
                  <c:v>Salta*</c:v>
                </c:pt>
                <c:pt idx="28">
                  <c:v>Guyana*</c:v>
                </c:pt>
                <c:pt idx="29">
                  <c:v>Santa Cruz*</c:v>
                </c:pt>
                <c:pt idx="30">
                  <c:v>Namibia</c:v>
                </c:pt>
                <c:pt idx="31">
                  <c:v>Manitoba</c:v>
                </c:pt>
              </c:strCache>
            </c:strRef>
          </c:cat>
          <c:val>
            <c:numRef>
              <c:f>'Figure 25'!$C$5:$C$36</c:f>
              <c:numCache>
                <c:formatCode>0%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5.2631578947368418E-2</c:v>
                </c:pt>
                <c:pt idx="6">
                  <c:v>9.375E-2</c:v>
                </c:pt>
                <c:pt idx="7">
                  <c:v>0.14285714285714285</c:v>
                </c:pt>
                <c:pt idx="8">
                  <c:v>0.16666666666666666</c:v>
                </c:pt>
                <c:pt idx="9">
                  <c:v>0.16666666666666666</c:v>
                </c:pt>
                <c:pt idx="10">
                  <c:v>0.2</c:v>
                </c:pt>
                <c:pt idx="11">
                  <c:v>0.26666666666666666</c:v>
                </c:pt>
                <c:pt idx="12">
                  <c:v>0.2857142857142857</c:v>
                </c:pt>
                <c:pt idx="13">
                  <c:v>0.23529411764705882</c:v>
                </c:pt>
                <c:pt idx="14">
                  <c:v>0.3</c:v>
                </c:pt>
                <c:pt idx="15">
                  <c:v>0.33333333333333331</c:v>
                </c:pt>
                <c:pt idx="16">
                  <c:v>0.29411764705882354</c:v>
                </c:pt>
                <c:pt idx="17">
                  <c:v>0.25806451612903225</c:v>
                </c:pt>
                <c:pt idx="18">
                  <c:v>0.25</c:v>
                </c:pt>
                <c:pt idx="19">
                  <c:v>0.4</c:v>
                </c:pt>
                <c:pt idx="20">
                  <c:v>0.2857142857142857</c:v>
                </c:pt>
                <c:pt idx="21">
                  <c:v>0.27777777777777779</c:v>
                </c:pt>
                <c:pt idx="22">
                  <c:v>0.44444444444444442</c:v>
                </c:pt>
                <c:pt idx="23">
                  <c:v>0.5</c:v>
                </c:pt>
                <c:pt idx="24">
                  <c:v>0.55555555555555558</c:v>
                </c:pt>
                <c:pt idx="25">
                  <c:v>0.55555555555555558</c:v>
                </c:pt>
                <c:pt idx="26">
                  <c:v>0.6</c:v>
                </c:pt>
                <c:pt idx="27">
                  <c:v>0.6</c:v>
                </c:pt>
                <c:pt idx="28">
                  <c:v>0.6</c:v>
                </c:pt>
                <c:pt idx="29">
                  <c:v>0.63636363636363635</c:v>
                </c:pt>
                <c:pt idx="30">
                  <c:v>0.37931034482758619</c:v>
                </c:pt>
                <c:pt idx="3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16-4611-80E3-F9D10B6BC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142208"/>
        <c:axId val="238143744"/>
      </c:barChart>
      <c:catAx>
        <c:axId val="238142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143744"/>
        <c:crosses val="autoZero"/>
        <c:auto val="1"/>
        <c:lblAlgn val="ctr"/>
        <c:lblOffset val="100"/>
        <c:noMultiLvlLbl val="0"/>
      </c:catAx>
      <c:valAx>
        <c:axId val="238143744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142208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26'!$A$36:$A$66</c:f>
              <c:strCache>
                <c:ptCount val="31"/>
                <c:pt idx="0">
                  <c:v>Northern Territory</c:v>
                </c:pt>
                <c:pt idx="1">
                  <c:v>Saskatchewan</c:v>
                </c:pt>
                <c:pt idx="2">
                  <c:v>Nova Scotia</c:v>
                </c:pt>
                <c:pt idx="3">
                  <c:v>California</c:v>
                </c:pt>
                <c:pt idx="4">
                  <c:v>Alberta</c:v>
                </c:pt>
                <c:pt idx="5">
                  <c:v>Victoria</c:v>
                </c:pt>
                <c:pt idx="6">
                  <c:v>Western Australia</c:v>
                </c:pt>
                <c:pt idx="7">
                  <c:v>New Brunswick*</c:v>
                </c:pt>
                <c:pt idx="8">
                  <c:v>New South Wales</c:v>
                </c:pt>
                <c:pt idx="9">
                  <c:v>Queensland</c:v>
                </c:pt>
                <c:pt idx="10">
                  <c:v>Jujuy*</c:v>
                </c:pt>
                <c:pt idx="11">
                  <c:v>Newfoundland and Labrador</c:v>
                </c:pt>
                <c:pt idx="12">
                  <c:v>Alaska</c:v>
                </c:pt>
                <c:pt idx="13">
                  <c:v>Salta*</c:v>
                </c:pt>
                <c:pt idx="14">
                  <c:v>Quebec</c:v>
                </c:pt>
                <c:pt idx="15">
                  <c:v>Botswana</c:v>
                </c:pt>
                <c:pt idx="16">
                  <c:v>Ivory Coast*</c:v>
                </c:pt>
                <c:pt idx="17">
                  <c:v>Guyana*</c:v>
                </c:pt>
                <c:pt idx="18">
                  <c:v>Finland</c:v>
                </c:pt>
                <c:pt idx="19">
                  <c:v>Tasmania*</c:v>
                </c:pt>
                <c:pt idx="20">
                  <c:v>San Juan*</c:v>
                </c:pt>
                <c:pt idx="21">
                  <c:v>Colorado*</c:v>
                </c:pt>
                <c:pt idx="22">
                  <c:v>Montana*</c:v>
                </c:pt>
                <c:pt idx="23">
                  <c:v>Idaho*</c:v>
                </c:pt>
                <c:pt idx="24">
                  <c:v>Nevada</c:v>
                </c:pt>
                <c:pt idx="25">
                  <c:v>Brazil</c:v>
                </c:pt>
                <c:pt idx="26">
                  <c:v>Arizona</c:v>
                </c:pt>
                <c:pt idx="27">
                  <c:v>New Mexico*</c:v>
                </c:pt>
                <c:pt idx="28">
                  <c:v>Utah</c:v>
                </c:pt>
                <c:pt idx="29">
                  <c:v>South Australia</c:v>
                </c:pt>
                <c:pt idx="30">
                  <c:v>Spain*</c:v>
                </c:pt>
              </c:strCache>
            </c:strRef>
          </c:cat>
          <c:val>
            <c:numRef>
              <c:f>'Figure 26'!$B$36:$B$66</c:f>
              <c:numCache>
                <c:formatCode>0%</c:formatCode>
                <c:ptCount val="31"/>
                <c:pt idx="0">
                  <c:v>0.1111111111111111</c:v>
                </c:pt>
                <c:pt idx="1">
                  <c:v>0.125</c:v>
                </c:pt>
                <c:pt idx="2">
                  <c:v>0.23076923076923078</c:v>
                </c:pt>
                <c:pt idx="3">
                  <c:v>0.1</c:v>
                </c:pt>
                <c:pt idx="4">
                  <c:v>0.21428571428571427</c:v>
                </c:pt>
                <c:pt idx="5">
                  <c:v>0.2</c:v>
                </c:pt>
                <c:pt idx="6">
                  <c:v>0.17391304347826086</c:v>
                </c:pt>
                <c:pt idx="7">
                  <c:v>0.25</c:v>
                </c:pt>
                <c:pt idx="8">
                  <c:v>0.1875</c:v>
                </c:pt>
                <c:pt idx="9">
                  <c:v>0.1875</c:v>
                </c:pt>
                <c:pt idx="10">
                  <c:v>0.125</c:v>
                </c:pt>
                <c:pt idx="11">
                  <c:v>0.23529411764705882</c:v>
                </c:pt>
                <c:pt idx="12">
                  <c:v>0.17647058823529413</c:v>
                </c:pt>
                <c:pt idx="13">
                  <c:v>0.33333333333333331</c:v>
                </c:pt>
                <c:pt idx="14">
                  <c:v>8.3333333333333329E-2</c:v>
                </c:pt>
                <c:pt idx="15">
                  <c:v>0.39130434782608697</c:v>
                </c:pt>
                <c:pt idx="16">
                  <c:v>0</c:v>
                </c:pt>
                <c:pt idx="17">
                  <c:v>0.2</c:v>
                </c:pt>
                <c:pt idx="18">
                  <c:v>9.0909090909090912E-2</c:v>
                </c:pt>
                <c:pt idx="19">
                  <c:v>0.16666666666666666</c:v>
                </c:pt>
                <c:pt idx="20">
                  <c:v>0.33333333333333331</c:v>
                </c:pt>
                <c:pt idx="21">
                  <c:v>0</c:v>
                </c:pt>
                <c:pt idx="22">
                  <c:v>0.14285714285714285</c:v>
                </c:pt>
                <c:pt idx="23">
                  <c:v>0</c:v>
                </c:pt>
                <c:pt idx="24">
                  <c:v>0.39130434782608697</c:v>
                </c:pt>
                <c:pt idx="25">
                  <c:v>8.3333333333333329E-2</c:v>
                </c:pt>
                <c:pt idx="26">
                  <c:v>0.11764705882352941</c:v>
                </c:pt>
                <c:pt idx="27">
                  <c:v>0.2</c:v>
                </c:pt>
                <c:pt idx="28">
                  <c:v>0.27272727272727271</c:v>
                </c:pt>
                <c:pt idx="29">
                  <c:v>0.23076923076923078</c:v>
                </c:pt>
                <c:pt idx="3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6-40ED-A775-3E3BBDD933B2}"/>
            </c:ext>
          </c:extLst>
        </c:ser>
        <c:ser>
          <c:idx val="1"/>
          <c:order val="1"/>
          <c:invertIfNegative val="0"/>
          <c:cat>
            <c:strRef>
              <c:f>'Figure 26'!$A$36:$A$66</c:f>
              <c:strCache>
                <c:ptCount val="31"/>
                <c:pt idx="0">
                  <c:v>Northern Territory</c:v>
                </c:pt>
                <c:pt idx="1">
                  <c:v>Saskatchewan</c:v>
                </c:pt>
                <c:pt idx="2">
                  <c:v>Nova Scotia</c:v>
                </c:pt>
                <c:pt idx="3">
                  <c:v>California</c:v>
                </c:pt>
                <c:pt idx="4">
                  <c:v>Alberta</c:v>
                </c:pt>
                <c:pt idx="5">
                  <c:v>Victoria</c:v>
                </c:pt>
                <c:pt idx="6">
                  <c:v>Western Australia</c:v>
                </c:pt>
                <c:pt idx="7">
                  <c:v>New Brunswick*</c:v>
                </c:pt>
                <c:pt idx="8">
                  <c:v>New South Wales</c:v>
                </c:pt>
                <c:pt idx="9">
                  <c:v>Queensland</c:v>
                </c:pt>
                <c:pt idx="10">
                  <c:v>Jujuy*</c:v>
                </c:pt>
                <c:pt idx="11">
                  <c:v>Newfoundland and Labrador</c:v>
                </c:pt>
                <c:pt idx="12">
                  <c:v>Alaska</c:v>
                </c:pt>
                <c:pt idx="13">
                  <c:v>Salta*</c:v>
                </c:pt>
                <c:pt idx="14">
                  <c:v>Quebec</c:v>
                </c:pt>
                <c:pt idx="15">
                  <c:v>Botswana</c:v>
                </c:pt>
                <c:pt idx="16">
                  <c:v>Ivory Coast*</c:v>
                </c:pt>
                <c:pt idx="17">
                  <c:v>Guyana*</c:v>
                </c:pt>
                <c:pt idx="18">
                  <c:v>Finland</c:v>
                </c:pt>
                <c:pt idx="19">
                  <c:v>Tasmania*</c:v>
                </c:pt>
                <c:pt idx="20">
                  <c:v>San Juan*</c:v>
                </c:pt>
                <c:pt idx="21">
                  <c:v>Colorado*</c:v>
                </c:pt>
                <c:pt idx="22">
                  <c:v>Montana*</c:v>
                </c:pt>
                <c:pt idx="23">
                  <c:v>Idaho*</c:v>
                </c:pt>
                <c:pt idx="24">
                  <c:v>Nevada</c:v>
                </c:pt>
                <c:pt idx="25">
                  <c:v>Brazil</c:v>
                </c:pt>
                <c:pt idx="26">
                  <c:v>Arizona</c:v>
                </c:pt>
                <c:pt idx="27">
                  <c:v>New Mexico*</c:v>
                </c:pt>
                <c:pt idx="28">
                  <c:v>Utah</c:v>
                </c:pt>
                <c:pt idx="29">
                  <c:v>South Australia</c:v>
                </c:pt>
                <c:pt idx="30">
                  <c:v>Spain*</c:v>
                </c:pt>
              </c:strCache>
            </c:strRef>
          </c:cat>
          <c:val>
            <c:numRef>
              <c:f>'Figure 26'!$C$36:$C$66</c:f>
              <c:numCache>
                <c:formatCode>0%</c:formatCode>
                <c:ptCount val="31"/>
                <c:pt idx="0">
                  <c:v>0.55555555555555558</c:v>
                </c:pt>
                <c:pt idx="1">
                  <c:v>0.5625</c:v>
                </c:pt>
                <c:pt idx="2">
                  <c:v>0.46153846153846156</c:v>
                </c:pt>
                <c:pt idx="3">
                  <c:v>0.6</c:v>
                </c:pt>
                <c:pt idx="4">
                  <c:v>0.5</c:v>
                </c:pt>
                <c:pt idx="5">
                  <c:v>0.53333333333333333</c:v>
                </c:pt>
                <c:pt idx="6">
                  <c:v>0.56521739130434778</c:v>
                </c:pt>
                <c:pt idx="7">
                  <c:v>0.5</c:v>
                </c:pt>
                <c:pt idx="8">
                  <c:v>0.5625</c:v>
                </c:pt>
                <c:pt idx="9">
                  <c:v>0.5625</c:v>
                </c:pt>
                <c:pt idx="10">
                  <c:v>0.625</c:v>
                </c:pt>
                <c:pt idx="11">
                  <c:v>0.52941176470588236</c:v>
                </c:pt>
                <c:pt idx="12">
                  <c:v>0.58823529411764708</c:v>
                </c:pt>
                <c:pt idx="13">
                  <c:v>0.44444444444444442</c:v>
                </c:pt>
                <c:pt idx="14">
                  <c:v>0.69444444444444442</c:v>
                </c:pt>
                <c:pt idx="15">
                  <c:v>0.39130434782608697</c:v>
                </c:pt>
                <c:pt idx="16">
                  <c:v>0.8</c:v>
                </c:pt>
                <c:pt idx="17">
                  <c:v>0.6</c:v>
                </c:pt>
                <c:pt idx="18">
                  <c:v>0.72727272727272729</c:v>
                </c:pt>
                <c:pt idx="19">
                  <c:v>0.66666666666666663</c:v>
                </c:pt>
                <c:pt idx="20">
                  <c:v>0.5</c:v>
                </c:pt>
                <c:pt idx="21">
                  <c:v>0.83333333333333337</c:v>
                </c:pt>
                <c:pt idx="22">
                  <c:v>0.7142857142857143</c:v>
                </c:pt>
                <c:pt idx="23">
                  <c:v>0.875</c:v>
                </c:pt>
                <c:pt idx="24">
                  <c:v>0.52173913043478259</c:v>
                </c:pt>
                <c:pt idx="25">
                  <c:v>0.83333333333333337</c:v>
                </c:pt>
                <c:pt idx="26">
                  <c:v>0.82352941176470584</c:v>
                </c:pt>
                <c:pt idx="27">
                  <c:v>0.8</c:v>
                </c:pt>
                <c:pt idx="28">
                  <c:v>0.72727272727272729</c:v>
                </c:pt>
                <c:pt idx="29">
                  <c:v>0.76923076923076927</c:v>
                </c:pt>
                <c:pt idx="30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E6-40ED-A775-3E3BBDD93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186496"/>
        <c:axId val="238188032"/>
      </c:barChart>
      <c:catAx>
        <c:axId val="238186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188032"/>
        <c:crosses val="autoZero"/>
        <c:auto val="1"/>
        <c:lblAlgn val="ctr"/>
        <c:lblOffset val="100"/>
        <c:noMultiLvlLbl val="0"/>
      </c:catAx>
      <c:valAx>
        <c:axId val="23818803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186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26'!$B$4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26'!$A$5:$A$35</c:f>
              <c:strCache>
                <c:ptCount val="31"/>
                <c:pt idx="0">
                  <c:v>Nunavut</c:v>
                </c:pt>
                <c:pt idx="1">
                  <c:v>Mozambique*</c:v>
                </c:pt>
                <c:pt idx="2">
                  <c:v>South Africa</c:v>
                </c:pt>
                <c:pt idx="3">
                  <c:v>Angola*</c:v>
                </c:pt>
                <c:pt idx="4">
                  <c:v>Northwest Territories</c:v>
                </c:pt>
                <c:pt idx="5">
                  <c:v>Papua New Guinea*</c:v>
                </c:pt>
                <c:pt idx="6">
                  <c:v>Guinea (Conakry)*</c:v>
                </c:pt>
                <c:pt idx="7">
                  <c:v>Zimbabwe*</c:v>
                </c:pt>
                <c:pt idx="8">
                  <c:v>Zambia*</c:v>
                </c:pt>
                <c:pt idx="9">
                  <c:v>Yukon</c:v>
                </c:pt>
                <c:pt idx="10">
                  <c:v>Peru</c:v>
                </c:pt>
                <c:pt idx="11">
                  <c:v>Mali</c:v>
                </c:pt>
                <c:pt idx="12">
                  <c:v>Democratic Republic of Congo (DRC)</c:v>
                </c:pt>
                <c:pt idx="13">
                  <c:v>Bolivia*</c:v>
                </c:pt>
                <c:pt idx="14">
                  <c:v>Mongolia*</c:v>
                </c:pt>
                <c:pt idx="15">
                  <c:v>Burkina Faso*</c:v>
                </c:pt>
                <c:pt idx="16">
                  <c:v>Chile</c:v>
                </c:pt>
                <c:pt idx="17">
                  <c:v>Mexico</c:v>
                </c:pt>
                <c:pt idx="18">
                  <c:v>Ghana</c:v>
                </c:pt>
                <c:pt idx="19">
                  <c:v>Catamarca*</c:v>
                </c:pt>
                <c:pt idx="20">
                  <c:v>Colombia</c:v>
                </c:pt>
                <c:pt idx="21">
                  <c:v>Ecuador*</c:v>
                </c:pt>
                <c:pt idx="22">
                  <c:v>Tanzania</c:v>
                </c:pt>
                <c:pt idx="23">
                  <c:v>Ontario</c:v>
                </c:pt>
                <c:pt idx="24">
                  <c:v>China*</c:v>
                </c:pt>
                <c:pt idx="25">
                  <c:v>British Columbia</c:v>
                </c:pt>
                <c:pt idx="26">
                  <c:v>Manitoba</c:v>
                </c:pt>
                <c:pt idx="27">
                  <c:v>Namibia</c:v>
                </c:pt>
                <c:pt idx="28">
                  <c:v>South Sudan</c:v>
                </c:pt>
                <c:pt idx="29">
                  <c:v>Santa Cruz*</c:v>
                </c:pt>
                <c:pt idx="30">
                  <c:v>Morocco*</c:v>
                </c:pt>
              </c:strCache>
            </c:strRef>
          </c:cat>
          <c:val>
            <c:numRef>
              <c:f>'Figure 26'!$B$5:$B$35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6.4516129032258063E-2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0.05</c:v>
                </c:pt>
                <c:pt idx="11">
                  <c:v>0</c:v>
                </c:pt>
                <c:pt idx="12">
                  <c:v>0</c:v>
                </c:pt>
                <c:pt idx="13">
                  <c:v>0.14285714285714285</c:v>
                </c:pt>
                <c:pt idx="14">
                  <c:v>0</c:v>
                </c:pt>
                <c:pt idx="15">
                  <c:v>0</c:v>
                </c:pt>
                <c:pt idx="16">
                  <c:v>5.8823529411764705E-2</c:v>
                </c:pt>
                <c:pt idx="17">
                  <c:v>0</c:v>
                </c:pt>
                <c:pt idx="18">
                  <c:v>0.25</c:v>
                </c:pt>
                <c:pt idx="19">
                  <c:v>0.125</c:v>
                </c:pt>
                <c:pt idx="20">
                  <c:v>0</c:v>
                </c:pt>
                <c:pt idx="21">
                  <c:v>0</c:v>
                </c:pt>
                <c:pt idx="22">
                  <c:v>0.17647058823529413</c:v>
                </c:pt>
                <c:pt idx="23">
                  <c:v>0.12820512820512819</c:v>
                </c:pt>
                <c:pt idx="24">
                  <c:v>0</c:v>
                </c:pt>
                <c:pt idx="25">
                  <c:v>0.1388888888888889</c:v>
                </c:pt>
                <c:pt idx="26">
                  <c:v>0</c:v>
                </c:pt>
                <c:pt idx="27">
                  <c:v>0.17241379310344829</c:v>
                </c:pt>
                <c:pt idx="28">
                  <c:v>0.1</c:v>
                </c:pt>
                <c:pt idx="29">
                  <c:v>0.1</c:v>
                </c:pt>
                <c:pt idx="3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1-4827-9702-3042A6C4584A}"/>
            </c:ext>
          </c:extLst>
        </c:ser>
        <c:ser>
          <c:idx val="1"/>
          <c:order val="1"/>
          <c:tx>
            <c:strRef>
              <c:f>'Figure 26'!$C$4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26'!$A$5:$A$35</c:f>
              <c:strCache>
                <c:ptCount val="31"/>
                <c:pt idx="0">
                  <c:v>Nunavut</c:v>
                </c:pt>
                <c:pt idx="1">
                  <c:v>Mozambique*</c:v>
                </c:pt>
                <c:pt idx="2">
                  <c:v>South Africa</c:v>
                </c:pt>
                <c:pt idx="3">
                  <c:v>Angola*</c:v>
                </c:pt>
                <c:pt idx="4">
                  <c:v>Northwest Territories</c:v>
                </c:pt>
                <c:pt idx="5">
                  <c:v>Papua New Guinea*</c:v>
                </c:pt>
                <c:pt idx="6">
                  <c:v>Guinea (Conakry)*</c:v>
                </c:pt>
                <c:pt idx="7">
                  <c:v>Zimbabwe*</c:v>
                </c:pt>
                <c:pt idx="8">
                  <c:v>Zambia*</c:v>
                </c:pt>
                <c:pt idx="9">
                  <c:v>Yukon</c:v>
                </c:pt>
                <c:pt idx="10">
                  <c:v>Peru</c:v>
                </c:pt>
                <c:pt idx="11">
                  <c:v>Mali</c:v>
                </c:pt>
                <c:pt idx="12">
                  <c:v>Democratic Republic of Congo (DRC)</c:v>
                </c:pt>
                <c:pt idx="13">
                  <c:v>Bolivia*</c:v>
                </c:pt>
                <c:pt idx="14">
                  <c:v>Mongolia*</c:v>
                </c:pt>
                <c:pt idx="15">
                  <c:v>Burkina Faso*</c:v>
                </c:pt>
                <c:pt idx="16">
                  <c:v>Chile</c:v>
                </c:pt>
                <c:pt idx="17">
                  <c:v>Mexico</c:v>
                </c:pt>
                <c:pt idx="18">
                  <c:v>Ghana</c:v>
                </c:pt>
                <c:pt idx="19">
                  <c:v>Catamarca*</c:v>
                </c:pt>
                <c:pt idx="20">
                  <c:v>Colombia</c:v>
                </c:pt>
                <c:pt idx="21">
                  <c:v>Ecuador*</c:v>
                </c:pt>
                <c:pt idx="22">
                  <c:v>Tanzania</c:v>
                </c:pt>
                <c:pt idx="23">
                  <c:v>Ontario</c:v>
                </c:pt>
                <c:pt idx="24">
                  <c:v>China*</c:v>
                </c:pt>
                <c:pt idx="25">
                  <c:v>British Columbia</c:v>
                </c:pt>
                <c:pt idx="26">
                  <c:v>Manitoba</c:v>
                </c:pt>
                <c:pt idx="27">
                  <c:v>Namibia</c:v>
                </c:pt>
                <c:pt idx="28">
                  <c:v>South Sudan</c:v>
                </c:pt>
                <c:pt idx="29">
                  <c:v>Santa Cruz*</c:v>
                </c:pt>
                <c:pt idx="30">
                  <c:v>Morocco*</c:v>
                </c:pt>
              </c:strCache>
            </c:strRef>
          </c:cat>
          <c:val>
            <c:numRef>
              <c:f>'Figure 26'!$C$5:$C$35</c:f>
              <c:numCache>
                <c:formatCode>0%</c:formatCode>
                <c:ptCount val="31"/>
                <c:pt idx="0">
                  <c:v>0.16666666666666666</c:v>
                </c:pt>
                <c:pt idx="1">
                  <c:v>0.16666666666666666</c:v>
                </c:pt>
                <c:pt idx="2">
                  <c:v>0.16129032258064516</c:v>
                </c:pt>
                <c:pt idx="3">
                  <c:v>0.25</c:v>
                </c:pt>
                <c:pt idx="4">
                  <c:v>0.26666666666666666</c:v>
                </c:pt>
                <c:pt idx="5">
                  <c:v>0.2857142857142857</c:v>
                </c:pt>
                <c:pt idx="6">
                  <c:v>0.2857142857142857</c:v>
                </c:pt>
                <c:pt idx="7">
                  <c:v>0.2857142857142857</c:v>
                </c:pt>
                <c:pt idx="8">
                  <c:v>0.375</c:v>
                </c:pt>
                <c:pt idx="9">
                  <c:v>0.39130434782608697</c:v>
                </c:pt>
                <c:pt idx="10">
                  <c:v>0.35</c:v>
                </c:pt>
                <c:pt idx="11">
                  <c:v>0.4</c:v>
                </c:pt>
                <c:pt idx="12">
                  <c:v>0.41666666666666669</c:v>
                </c:pt>
                <c:pt idx="13">
                  <c:v>0.2857142857142857</c:v>
                </c:pt>
                <c:pt idx="14">
                  <c:v>0.42857142857142855</c:v>
                </c:pt>
                <c:pt idx="15">
                  <c:v>0.44444444444444442</c:v>
                </c:pt>
                <c:pt idx="16">
                  <c:v>0.41176470588235292</c:v>
                </c:pt>
                <c:pt idx="17">
                  <c:v>0.47058823529411764</c:v>
                </c:pt>
                <c:pt idx="18">
                  <c:v>0.25</c:v>
                </c:pt>
                <c:pt idx="19">
                  <c:v>0.375</c:v>
                </c:pt>
                <c:pt idx="20">
                  <c:v>0.5</c:v>
                </c:pt>
                <c:pt idx="21">
                  <c:v>0.5</c:v>
                </c:pt>
                <c:pt idx="22">
                  <c:v>0.35294117647058826</c:v>
                </c:pt>
                <c:pt idx="23">
                  <c:v>0.4358974358974359</c:v>
                </c:pt>
                <c:pt idx="24">
                  <c:v>0.5714285714285714</c:v>
                </c:pt>
                <c:pt idx="25">
                  <c:v>0.44444444444444442</c:v>
                </c:pt>
                <c:pt idx="26">
                  <c:v>0.58333333333333337</c:v>
                </c:pt>
                <c:pt idx="27">
                  <c:v>0.41379310344827586</c:v>
                </c:pt>
                <c:pt idx="28">
                  <c:v>0.5</c:v>
                </c:pt>
                <c:pt idx="29">
                  <c:v>0.5</c:v>
                </c:pt>
                <c:pt idx="3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1-4827-9702-3042A6C4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367488"/>
        <c:axId val="238369024"/>
      </c:barChart>
      <c:catAx>
        <c:axId val="238367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369024"/>
        <c:crosses val="autoZero"/>
        <c:auto val="1"/>
        <c:lblAlgn val="ctr"/>
        <c:lblOffset val="100"/>
        <c:noMultiLvlLbl val="0"/>
      </c:catAx>
      <c:valAx>
        <c:axId val="238369024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367488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27'!$A$36:$A$66</c:f>
              <c:strCache>
                <c:ptCount val="31"/>
                <c:pt idx="0">
                  <c:v>Guyana*</c:v>
                </c:pt>
                <c:pt idx="1">
                  <c:v>Tasmania*</c:v>
                </c:pt>
                <c:pt idx="2">
                  <c:v>Brazil</c:v>
                </c:pt>
                <c:pt idx="3">
                  <c:v>Montana*</c:v>
                </c:pt>
                <c:pt idx="4">
                  <c:v>Saskatchewan</c:v>
                </c:pt>
                <c:pt idx="5">
                  <c:v>Northwest Territories</c:v>
                </c:pt>
                <c:pt idx="6">
                  <c:v>California</c:v>
                </c:pt>
                <c:pt idx="7">
                  <c:v>Botswana</c:v>
                </c:pt>
                <c:pt idx="8">
                  <c:v>Western Australia</c:v>
                </c:pt>
                <c:pt idx="9">
                  <c:v>Nova Scotia</c:v>
                </c:pt>
                <c:pt idx="10">
                  <c:v>Victoria</c:v>
                </c:pt>
                <c:pt idx="11">
                  <c:v>Queensland</c:v>
                </c:pt>
                <c:pt idx="12">
                  <c:v>Quebec</c:v>
                </c:pt>
                <c:pt idx="13">
                  <c:v>Yukon</c:v>
                </c:pt>
                <c:pt idx="14">
                  <c:v>Ontario</c:v>
                </c:pt>
                <c:pt idx="15">
                  <c:v>Alberta</c:v>
                </c:pt>
                <c:pt idx="16">
                  <c:v>British Columbia</c:v>
                </c:pt>
                <c:pt idx="17">
                  <c:v>Manitoba</c:v>
                </c:pt>
                <c:pt idx="18">
                  <c:v>New Brunswick*</c:v>
                </c:pt>
                <c:pt idx="19">
                  <c:v>Newfoundland and Labrador</c:v>
                </c:pt>
                <c:pt idx="20">
                  <c:v>Alaska</c:v>
                </c:pt>
                <c:pt idx="21">
                  <c:v>Arizona</c:v>
                </c:pt>
                <c:pt idx="22">
                  <c:v>Colorado*</c:v>
                </c:pt>
                <c:pt idx="23">
                  <c:v>Idaho*</c:v>
                </c:pt>
                <c:pt idx="24">
                  <c:v>Nevada</c:v>
                </c:pt>
                <c:pt idx="25">
                  <c:v>New Mexico*</c:v>
                </c:pt>
                <c:pt idx="26">
                  <c:v>Utah</c:v>
                </c:pt>
                <c:pt idx="27">
                  <c:v>New South Wales</c:v>
                </c:pt>
                <c:pt idx="28">
                  <c:v>South Australia</c:v>
                </c:pt>
                <c:pt idx="29">
                  <c:v>Finland</c:v>
                </c:pt>
                <c:pt idx="30">
                  <c:v>Spain*</c:v>
                </c:pt>
              </c:strCache>
            </c:strRef>
          </c:cat>
          <c:val>
            <c:numRef>
              <c:f>'Figure 27'!$B$36:$B$66</c:f>
              <c:numCache>
                <c:formatCode>0%</c:formatCode>
                <c:ptCount val="31"/>
                <c:pt idx="0">
                  <c:v>0</c:v>
                </c:pt>
                <c:pt idx="1">
                  <c:v>0.5</c:v>
                </c:pt>
                <c:pt idx="2">
                  <c:v>8.3333333333333329E-2</c:v>
                </c:pt>
                <c:pt idx="3">
                  <c:v>0.5714285714285714</c:v>
                </c:pt>
                <c:pt idx="4">
                  <c:v>0.375</c:v>
                </c:pt>
                <c:pt idx="5">
                  <c:v>0.3</c:v>
                </c:pt>
                <c:pt idx="6">
                  <c:v>0.3</c:v>
                </c:pt>
                <c:pt idx="7">
                  <c:v>0.27272727272727271</c:v>
                </c:pt>
                <c:pt idx="8">
                  <c:v>0.34782608695652173</c:v>
                </c:pt>
                <c:pt idx="9">
                  <c:v>0.30769230769230771</c:v>
                </c:pt>
                <c:pt idx="10">
                  <c:v>0.46666666666666667</c:v>
                </c:pt>
                <c:pt idx="11">
                  <c:v>0.4375</c:v>
                </c:pt>
                <c:pt idx="12">
                  <c:v>0.3611111111111111</c:v>
                </c:pt>
                <c:pt idx="13">
                  <c:v>0.31818181818181818</c:v>
                </c:pt>
                <c:pt idx="14">
                  <c:v>0.33333333333333331</c:v>
                </c:pt>
                <c:pt idx="15">
                  <c:v>0.46153846153846156</c:v>
                </c:pt>
                <c:pt idx="16">
                  <c:v>0.37142857142857144</c:v>
                </c:pt>
                <c:pt idx="17">
                  <c:v>0.16666666666666666</c:v>
                </c:pt>
                <c:pt idx="18">
                  <c:v>0.25</c:v>
                </c:pt>
                <c:pt idx="19">
                  <c:v>0.35294117647058826</c:v>
                </c:pt>
                <c:pt idx="20">
                  <c:v>0.41176470588235292</c:v>
                </c:pt>
                <c:pt idx="21">
                  <c:v>0.29411764705882354</c:v>
                </c:pt>
                <c:pt idx="22">
                  <c:v>0.66666666666666663</c:v>
                </c:pt>
                <c:pt idx="23">
                  <c:v>0.375</c:v>
                </c:pt>
                <c:pt idx="24">
                  <c:v>0.34782608695652173</c:v>
                </c:pt>
                <c:pt idx="25">
                  <c:v>0.2</c:v>
                </c:pt>
                <c:pt idx="26">
                  <c:v>0.45454545454545453</c:v>
                </c:pt>
                <c:pt idx="27">
                  <c:v>0.4375</c:v>
                </c:pt>
                <c:pt idx="28">
                  <c:v>0.46153846153846156</c:v>
                </c:pt>
                <c:pt idx="29">
                  <c:v>0.18181818181818182</c:v>
                </c:pt>
                <c:pt idx="3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4-4D77-8772-7C615F09885A}"/>
            </c:ext>
          </c:extLst>
        </c:ser>
        <c:ser>
          <c:idx val="1"/>
          <c:order val="1"/>
          <c:invertIfNegative val="0"/>
          <c:cat>
            <c:strRef>
              <c:f>'Figure 27'!$A$36:$A$66</c:f>
              <c:strCache>
                <c:ptCount val="31"/>
                <c:pt idx="0">
                  <c:v>Guyana*</c:v>
                </c:pt>
                <c:pt idx="1">
                  <c:v>Tasmania*</c:v>
                </c:pt>
                <c:pt idx="2">
                  <c:v>Brazil</c:v>
                </c:pt>
                <c:pt idx="3">
                  <c:v>Montana*</c:v>
                </c:pt>
                <c:pt idx="4">
                  <c:v>Saskatchewan</c:v>
                </c:pt>
                <c:pt idx="5">
                  <c:v>Northwest Territories</c:v>
                </c:pt>
                <c:pt idx="6">
                  <c:v>California</c:v>
                </c:pt>
                <c:pt idx="7">
                  <c:v>Botswana</c:v>
                </c:pt>
                <c:pt idx="8">
                  <c:v>Western Australia</c:v>
                </c:pt>
                <c:pt idx="9">
                  <c:v>Nova Scotia</c:v>
                </c:pt>
                <c:pt idx="10">
                  <c:v>Victoria</c:v>
                </c:pt>
                <c:pt idx="11">
                  <c:v>Queensland</c:v>
                </c:pt>
                <c:pt idx="12">
                  <c:v>Quebec</c:v>
                </c:pt>
                <c:pt idx="13">
                  <c:v>Yukon</c:v>
                </c:pt>
                <c:pt idx="14">
                  <c:v>Ontario</c:v>
                </c:pt>
                <c:pt idx="15">
                  <c:v>Alberta</c:v>
                </c:pt>
                <c:pt idx="16">
                  <c:v>British Columbia</c:v>
                </c:pt>
                <c:pt idx="17">
                  <c:v>Manitoba</c:v>
                </c:pt>
                <c:pt idx="18">
                  <c:v>New Brunswick*</c:v>
                </c:pt>
                <c:pt idx="19">
                  <c:v>Newfoundland and Labrador</c:v>
                </c:pt>
                <c:pt idx="20">
                  <c:v>Alaska</c:v>
                </c:pt>
                <c:pt idx="21">
                  <c:v>Arizona</c:v>
                </c:pt>
                <c:pt idx="22">
                  <c:v>Colorado*</c:v>
                </c:pt>
                <c:pt idx="23">
                  <c:v>Idaho*</c:v>
                </c:pt>
                <c:pt idx="24">
                  <c:v>Nevada</c:v>
                </c:pt>
                <c:pt idx="25">
                  <c:v>New Mexico*</c:v>
                </c:pt>
                <c:pt idx="26">
                  <c:v>Utah</c:v>
                </c:pt>
                <c:pt idx="27">
                  <c:v>New South Wales</c:v>
                </c:pt>
                <c:pt idx="28">
                  <c:v>South Australia</c:v>
                </c:pt>
                <c:pt idx="29">
                  <c:v>Finland</c:v>
                </c:pt>
                <c:pt idx="30">
                  <c:v>Spain*</c:v>
                </c:pt>
              </c:strCache>
            </c:strRef>
          </c:cat>
          <c:val>
            <c:numRef>
              <c:f>'Figure 27'!$C$36:$C$66</c:f>
              <c:numCache>
                <c:formatCode>0%</c:formatCode>
                <c:ptCount val="31"/>
                <c:pt idx="0">
                  <c:v>0.8</c:v>
                </c:pt>
                <c:pt idx="1">
                  <c:v>0.33333333333333331</c:v>
                </c:pt>
                <c:pt idx="2">
                  <c:v>0.75</c:v>
                </c:pt>
                <c:pt idx="3">
                  <c:v>0.2857142857142857</c:v>
                </c:pt>
                <c:pt idx="4">
                  <c:v>0.5</c:v>
                </c:pt>
                <c:pt idx="5">
                  <c:v>0.6</c:v>
                </c:pt>
                <c:pt idx="6">
                  <c:v>0.6</c:v>
                </c:pt>
                <c:pt idx="7">
                  <c:v>0.63636363636363635</c:v>
                </c:pt>
                <c:pt idx="8">
                  <c:v>0.56521739130434778</c:v>
                </c:pt>
                <c:pt idx="9">
                  <c:v>0.61538461538461542</c:v>
                </c:pt>
                <c:pt idx="10">
                  <c:v>0.46666666666666667</c:v>
                </c:pt>
                <c:pt idx="11">
                  <c:v>0.5</c:v>
                </c:pt>
                <c:pt idx="12">
                  <c:v>0.58333333333333337</c:v>
                </c:pt>
                <c:pt idx="13">
                  <c:v>0.63636363636363635</c:v>
                </c:pt>
                <c:pt idx="14">
                  <c:v>0.64102564102564108</c:v>
                </c:pt>
                <c:pt idx="15">
                  <c:v>0.53846153846153844</c:v>
                </c:pt>
                <c:pt idx="16">
                  <c:v>0.62857142857142856</c:v>
                </c:pt>
                <c:pt idx="17">
                  <c:v>0.83333333333333337</c:v>
                </c:pt>
                <c:pt idx="18">
                  <c:v>0.75</c:v>
                </c:pt>
                <c:pt idx="19">
                  <c:v>0.6470588235294118</c:v>
                </c:pt>
                <c:pt idx="20">
                  <c:v>0.58823529411764708</c:v>
                </c:pt>
                <c:pt idx="21">
                  <c:v>0.70588235294117652</c:v>
                </c:pt>
                <c:pt idx="22">
                  <c:v>0.33333333333333331</c:v>
                </c:pt>
                <c:pt idx="23">
                  <c:v>0.625</c:v>
                </c:pt>
                <c:pt idx="24">
                  <c:v>0.65217391304347827</c:v>
                </c:pt>
                <c:pt idx="25">
                  <c:v>0.8</c:v>
                </c:pt>
                <c:pt idx="26">
                  <c:v>0.54545454545454541</c:v>
                </c:pt>
                <c:pt idx="27">
                  <c:v>0.5625</c:v>
                </c:pt>
                <c:pt idx="28">
                  <c:v>0.53846153846153844</c:v>
                </c:pt>
                <c:pt idx="29">
                  <c:v>0.81818181818181823</c:v>
                </c:pt>
                <c:pt idx="3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4-4D77-8772-7C615F098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301184"/>
        <c:axId val="238302720"/>
      </c:barChart>
      <c:catAx>
        <c:axId val="238301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302720"/>
        <c:crosses val="autoZero"/>
        <c:auto val="1"/>
        <c:lblAlgn val="ctr"/>
        <c:lblOffset val="100"/>
        <c:noMultiLvlLbl val="0"/>
      </c:catAx>
      <c:valAx>
        <c:axId val="238302720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301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27'!$B$4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27'!$A$5:$A$35</c:f>
              <c:strCache>
                <c:ptCount val="31"/>
                <c:pt idx="0">
                  <c:v>Catamarca*</c:v>
                </c:pt>
                <c:pt idx="1">
                  <c:v>San Juan*</c:v>
                </c:pt>
                <c:pt idx="2">
                  <c:v>Salta*</c:v>
                </c:pt>
                <c:pt idx="3">
                  <c:v>Zimbabwe*</c:v>
                </c:pt>
                <c:pt idx="4">
                  <c:v>China*</c:v>
                </c:pt>
                <c:pt idx="5">
                  <c:v>Mongolia*</c:v>
                </c:pt>
                <c:pt idx="6">
                  <c:v>Democratic Republic of Congo (DRC)</c:v>
                </c:pt>
                <c:pt idx="7">
                  <c:v>Santa Cruz*</c:v>
                </c:pt>
                <c:pt idx="8">
                  <c:v>Angola*</c:v>
                </c:pt>
                <c:pt idx="9">
                  <c:v>Jujuy*</c:v>
                </c:pt>
                <c:pt idx="10">
                  <c:v>Guinea (Conakry)*</c:v>
                </c:pt>
                <c:pt idx="11">
                  <c:v>Mozambique*</c:v>
                </c:pt>
                <c:pt idx="12">
                  <c:v>Zambia*</c:v>
                </c:pt>
                <c:pt idx="13">
                  <c:v>Mali</c:v>
                </c:pt>
                <c:pt idx="14">
                  <c:v>Ghana</c:v>
                </c:pt>
                <c:pt idx="15">
                  <c:v>Bolivia*</c:v>
                </c:pt>
                <c:pt idx="16">
                  <c:v>Tanzania</c:v>
                </c:pt>
                <c:pt idx="17">
                  <c:v>South Sudan</c:v>
                </c:pt>
                <c:pt idx="18">
                  <c:v>Peru</c:v>
                </c:pt>
                <c:pt idx="19">
                  <c:v>Namibia</c:v>
                </c:pt>
                <c:pt idx="20">
                  <c:v>Burkina Faso*</c:v>
                </c:pt>
                <c:pt idx="21">
                  <c:v>Morocco*</c:v>
                </c:pt>
                <c:pt idx="22">
                  <c:v>South Africa</c:v>
                </c:pt>
                <c:pt idx="23">
                  <c:v>Chile</c:v>
                </c:pt>
                <c:pt idx="24">
                  <c:v>Mexico</c:v>
                </c:pt>
                <c:pt idx="25">
                  <c:v>Papua New Guinea*</c:v>
                </c:pt>
                <c:pt idx="26">
                  <c:v>Colombia</c:v>
                </c:pt>
                <c:pt idx="27">
                  <c:v>Ecuador*</c:v>
                </c:pt>
                <c:pt idx="28">
                  <c:v>Nunavut</c:v>
                </c:pt>
                <c:pt idx="29">
                  <c:v>Northern Territory</c:v>
                </c:pt>
                <c:pt idx="30">
                  <c:v>Ivory Coast*</c:v>
                </c:pt>
              </c:strCache>
            </c:strRef>
          </c:cat>
          <c:val>
            <c:numRef>
              <c:f>'Figure 27'!$B$5:$B$35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8.3333333333333329E-2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0.16666666666666666</c:v>
                </c:pt>
                <c:pt idx="12">
                  <c:v>0</c:v>
                </c:pt>
                <c:pt idx="13">
                  <c:v>0.1</c:v>
                </c:pt>
                <c:pt idx="14">
                  <c:v>8.3333333333333329E-2</c:v>
                </c:pt>
                <c:pt idx="15">
                  <c:v>0</c:v>
                </c:pt>
                <c:pt idx="16">
                  <c:v>6.25E-2</c:v>
                </c:pt>
                <c:pt idx="17">
                  <c:v>0.3</c:v>
                </c:pt>
                <c:pt idx="18">
                  <c:v>0</c:v>
                </c:pt>
                <c:pt idx="19">
                  <c:v>0.10714285714285714</c:v>
                </c:pt>
                <c:pt idx="20">
                  <c:v>0.1111111111111111</c:v>
                </c:pt>
                <c:pt idx="21">
                  <c:v>0.2</c:v>
                </c:pt>
                <c:pt idx="22">
                  <c:v>9.6774193548387094E-2</c:v>
                </c:pt>
                <c:pt idx="23">
                  <c:v>5.8823529411764705E-2</c:v>
                </c:pt>
                <c:pt idx="24">
                  <c:v>0.17647058823529413</c:v>
                </c:pt>
                <c:pt idx="25">
                  <c:v>0</c:v>
                </c:pt>
                <c:pt idx="26">
                  <c:v>0</c:v>
                </c:pt>
                <c:pt idx="27">
                  <c:v>0.125</c:v>
                </c:pt>
                <c:pt idx="28">
                  <c:v>0.17647058823529413</c:v>
                </c:pt>
                <c:pt idx="29">
                  <c:v>0.33333333333333331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0-4E72-8F66-B7E6FB2A7651}"/>
            </c:ext>
          </c:extLst>
        </c:ser>
        <c:ser>
          <c:idx val="1"/>
          <c:order val="1"/>
          <c:tx>
            <c:strRef>
              <c:f>'Figure 27'!$C$4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27'!$A$5:$A$35</c:f>
              <c:strCache>
                <c:ptCount val="31"/>
                <c:pt idx="0">
                  <c:v>Catamarca*</c:v>
                </c:pt>
                <c:pt idx="1">
                  <c:v>San Juan*</c:v>
                </c:pt>
                <c:pt idx="2">
                  <c:v>Salta*</c:v>
                </c:pt>
                <c:pt idx="3">
                  <c:v>Zimbabwe*</c:v>
                </c:pt>
                <c:pt idx="4">
                  <c:v>China*</c:v>
                </c:pt>
                <c:pt idx="5">
                  <c:v>Mongolia*</c:v>
                </c:pt>
                <c:pt idx="6">
                  <c:v>Democratic Republic of Congo (DRC)</c:v>
                </c:pt>
                <c:pt idx="7">
                  <c:v>Santa Cruz*</c:v>
                </c:pt>
                <c:pt idx="8">
                  <c:v>Angola*</c:v>
                </c:pt>
                <c:pt idx="9">
                  <c:v>Jujuy*</c:v>
                </c:pt>
                <c:pt idx="10">
                  <c:v>Guinea (Conakry)*</c:v>
                </c:pt>
                <c:pt idx="11">
                  <c:v>Mozambique*</c:v>
                </c:pt>
                <c:pt idx="12">
                  <c:v>Zambia*</c:v>
                </c:pt>
                <c:pt idx="13">
                  <c:v>Mali</c:v>
                </c:pt>
                <c:pt idx="14">
                  <c:v>Ghana</c:v>
                </c:pt>
                <c:pt idx="15">
                  <c:v>Bolivia*</c:v>
                </c:pt>
                <c:pt idx="16">
                  <c:v>Tanzania</c:v>
                </c:pt>
                <c:pt idx="17">
                  <c:v>South Sudan</c:v>
                </c:pt>
                <c:pt idx="18">
                  <c:v>Peru</c:v>
                </c:pt>
                <c:pt idx="19">
                  <c:v>Namibia</c:v>
                </c:pt>
                <c:pt idx="20">
                  <c:v>Burkina Faso*</c:v>
                </c:pt>
                <c:pt idx="21">
                  <c:v>Morocco*</c:v>
                </c:pt>
                <c:pt idx="22">
                  <c:v>South Africa</c:v>
                </c:pt>
                <c:pt idx="23">
                  <c:v>Chile</c:v>
                </c:pt>
                <c:pt idx="24">
                  <c:v>Mexico</c:v>
                </c:pt>
                <c:pt idx="25">
                  <c:v>Papua New Guinea*</c:v>
                </c:pt>
                <c:pt idx="26">
                  <c:v>Colombia</c:v>
                </c:pt>
                <c:pt idx="27">
                  <c:v>Ecuador*</c:v>
                </c:pt>
                <c:pt idx="28">
                  <c:v>Nunavut</c:v>
                </c:pt>
                <c:pt idx="29">
                  <c:v>Northern Territory</c:v>
                </c:pt>
                <c:pt idx="30">
                  <c:v>Ivory Coast*</c:v>
                </c:pt>
              </c:strCache>
            </c:strRef>
          </c:cat>
          <c:val>
            <c:numRef>
              <c:f>'Figure 27'!$C$5:$C$35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0.1111111111111111</c:v>
                </c:pt>
                <c:pt idx="3">
                  <c:v>0.14285714285714285</c:v>
                </c:pt>
                <c:pt idx="4">
                  <c:v>0.14285714285714285</c:v>
                </c:pt>
                <c:pt idx="5">
                  <c:v>0.14285714285714285</c:v>
                </c:pt>
                <c:pt idx="6">
                  <c:v>8.3333333333333329E-2</c:v>
                </c:pt>
                <c:pt idx="7">
                  <c:v>0.2</c:v>
                </c:pt>
                <c:pt idx="8">
                  <c:v>0.25</c:v>
                </c:pt>
                <c:pt idx="9">
                  <c:v>0.25</c:v>
                </c:pt>
                <c:pt idx="10">
                  <c:v>0.2857142857142857</c:v>
                </c:pt>
                <c:pt idx="11">
                  <c:v>0.16666666666666666</c:v>
                </c:pt>
                <c:pt idx="12">
                  <c:v>0.375</c:v>
                </c:pt>
                <c:pt idx="13">
                  <c:v>0.3</c:v>
                </c:pt>
                <c:pt idx="14">
                  <c:v>0.33333333333333331</c:v>
                </c:pt>
                <c:pt idx="15">
                  <c:v>0.42857142857142855</c:v>
                </c:pt>
                <c:pt idx="16">
                  <c:v>0.375</c:v>
                </c:pt>
                <c:pt idx="17">
                  <c:v>0.2</c:v>
                </c:pt>
                <c:pt idx="18">
                  <c:v>0.52631578947368418</c:v>
                </c:pt>
                <c:pt idx="19">
                  <c:v>0.42857142857142855</c:v>
                </c:pt>
                <c:pt idx="20">
                  <c:v>0.44444444444444442</c:v>
                </c:pt>
                <c:pt idx="21">
                  <c:v>0.4</c:v>
                </c:pt>
                <c:pt idx="22">
                  <c:v>0.58064516129032262</c:v>
                </c:pt>
                <c:pt idx="23">
                  <c:v>0.6470588235294118</c:v>
                </c:pt>
                <c:pt idx="24">
                  <c:v>0.52941176470588236</c:v>
                </c:pt>
                <c:pt idx="25">
                  <c:v>0.7142857142857143</c:v>
                </c:pt>
                <c:pt idx="26">
                  <c:v>0.7142857142857143</c:v>
                </c:pt>
                <c:pt idx="27">
                  <c:v>0.625</c:v>
                </c:pt>
                <c:pt idx="28">
                  <c:v>0.58823529411764708</c:v>
                </c:pt>
                <c:pt idx="29">
                  <c:v>0.44444444444444442</c:v>
                </c:pt>
                <c:pt idx="3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C0-4E72-8F66-B7E6FB2A7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040384"/>
        <c:axId val="237041920"/>
      </c:barChart>
      <c:catAx>
        <c:axId val="237040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041920"/>
        <c:crosses val="autoZero"/>
        <c:auto val="1"/>
        <c:lblAlgn val="ctr"/>
        <c:lblOffset val="100"/>
        <c:noMultiLvlLbl val="0"/>
      </c:catAx>
      <c:valAx>
        <c:axId val="237041920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040384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28'!$A$36:$A$66</c:f>
              <c:strCache>
                <c:ptCount val="31"/>
                <c:pt idx="0">
                  <c:v>Northwest Territories</c:v>
                </c:pt>
                <c:pt idx="1">
                  <c:v>Namibia</c:v>
                </c:pt>
                <c:pt idx="2">
                  <c:v>Northern Territory</c:v>
                </c:pt>
                <c:pt idx="3">
                  <c:v>New Mexico*</c:v>
                </c:pt>
                <c:pt idx="4">
                  <c:v>Morocco*</c:v>
                </c:pt>
                <c:pt idx="5">
                  <c:v>Queensland</c:v>
                </c:pt>
                <c:pt idx="6">
                  <c:v>Spain*</c:v>
                </c:pt>
                <c:pt idx="7">
                  <c:v>Montana*</c:v>
                </c:pt>
                <c:pt idx="8">
                  <c:v>British Columbia</c:v>
                </c:pt>
                <c:pt idx="9">
                  <c:v>Victoria</c:v>
                </c:pt>
                <c:pt idx="10">
                  <c:v>Botswana</c:v>
                </c:pt>
                <c:pt idx="11">
                  <c:v>Yukon</c:v>
                </c:pt>
                <c:pt idx="12">
                  <c:v>Manitoba</c:v>
                </c:pt>
                <c:pt idx="13">
                  <c:v>Ontario</c:v>
                </c:pt>
                <c:pt idx="14">
                  <c:v>Nova Scotia</c:v>
                </c:pt>
                <c:pt idx="15">
                  <c:v>Alberta</c:v>
                </c:pt>
                <c:pt idx="16">
                  <c:v>New South Wales</c:v>
                </c:pt>
                <c:pt idx="17">
                  <c:v>Newfoundland and Labrador</c:v>
                </c:pt>
                <c:pt idx="18">
                  <c:v>Alaska</c:v>
                </c:pt>
                <c:pt idx="19">
                  <c:v>Quebec</c:v>
                </c:pt>
                <c:pt idx="20">
                  <c:v>Western Australia</c:v>
                </c:pt>
                <c:pt idx="21">
                  <c:v>New Brunswick*</c:v>
                </c:pt>
                <c:pt idx="22">
                  <c:v>Saskatchewan</c:v>
                </c:pt>
                <c:pt idx="23">
                  <c:v>Arizona</c:v>
                </c:pt>
                <c:pt idx="24">
                  <c:v>Colorado*</c:v>
                </c:pt>
                <c:pt idx="25">
                  <c:v>Idaho*</c:v>
                </c:pt>
                <c:pt idx="26">
                  <c:v>Nevada</c:v>
                </c:pt>
                <c:pt idx="27">
                  <c:v>Utah</c:v>
                </c:pt>
                <c:pt idx="28">
                  <c:v>South Australia</c:v>
                </c:pt>
                <c:pt idx="29">
                  <c:v>Tasmania*</c:v>
                </c:pt>
                <c:pt idx="30">
                  <c:v>Finland</c:v>
                </c:pt>
              </c:strCache>
            </c:strRef>
          </c:cat>
          <c:val>
            <c:numRef>
              <c:f>'Figure 28'!$B$36:$B$66</c:f>
              <c:numCache>
                <c:formatCode>0%</c:formatCode>
                <c:ptCount val="31"/>
                <c:pt idx="0">
                  <c:v>0.29032258064516131</c:v>
                </c:pt>
                <c:pt idx="1">
                  <c:v>0.27586206896551724</c:v>
                </c:pt>
                <c:pt idx="2">
                  <c:v>0.66666666666666663</c:v>
                </c:pt>
                <c:pt idx="3">
                  <c:v>0.4</c:v>
                </c:pt>
                <c:pt idx="4">
                  <c:v>0.8</c:v>
                </c:pt>
                <c:pt idx="5">
                  <c:v>0.625</c:v>
                </c:pt>
                <c:pt idx="6">
                  <c:v>0.33333333333333331</c:v>
                </c:pt>
                <c:pt idx="7">
                  <c:v>0.42857142857142855</c:v>
                </c:pt>
                <c:pt idx="8">
                  <c:v>0.44444444444444442</c:v>
                </c:pt>
                <c:pt idx="9">
                  <c:v>0.66666666666666663</c:v>
                </c:pt>
                <c:pt idx="10">
                  <c:v>0.56521739130434778</c:v>
                </c:pt>
                <c:pt idx="11">
                  <c:v>0.39130434782608697</c:v>
                </c:pt>
                <c:pt idx="12">
                  <c:v>0.5</c:v>
                </c:pt>
                <c:pt idx="13">
                  <c:v>0.52631578947368418</c:v>
                </c:pt>
                <c:pt idx="14">
                  <c:v>0.46153846153846156</c:v>
                </c:pt>
                <c:pt idx="15">
                  <c:v>0.6428571428571429</c:v>
                </c:pt>
                <c:pt idx="16">
                  <c:v>0.5625</c:v>
                </c:pt>
                <c:pt idx="17">
                  <c:v>0.52941176470588236</c:v>
                </c:pt>
                <c:pt idx="18">
                  <c:v>0.70588235294117652</c:v>
                </c:pt>
                <c:pt idx="19">
                  <c:v>0.61111111111111116</c:v>
                </c:pt>
                <c:pt idx="20">
                  <c:v>0.69565217391304346</c:v>
                </c:pt>
                <c:pt idx="21">
                  <c:v>0.5</c:v>
                </c:pt>
                <c:pt idx="22">
                  <c:v>0.47058823529411764</c:v>
                </c:pt>
                <c:pt idx="23">
                  <c:v>0.35294117647058826</c:v>
                </c:pt>
                <c:pt idx="24">
                  <c:v>0.83333333333333337</c:v>
                </c:pt>
                <c:pt idx="25">
                  <c:v>0.625</c:v>
                </c:pt>
                <c:pt idx="26">
                  <c:v>0.56521739130434778</c:v>
                </c:pt>
                <c:pt idx="27">
                  <c:v>0.72727272727272729</c:v>
                </c:pt>
                <c:pt idx="28">
                  <c:v>0.84615384615384615</c:v>
                </c:pt>
                <c:pt idx="29">
                  <c:v>1</c:v>
                </c:pt>
                <c:pt idx="3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F-47B1-86C5-1B161754BBE3}"/>
            </c:ext>
          </c:extLst>
        </c:ser>
        <c:ser>
          <c:idx val="1"/>
          <c:order val="1"/>
          <c:invertIfNegative val="0"/>
          <c:cat>
            <c:strRef>
              <c:f>'Figure 28'!$A$36:$A$66</c:f>
              <c:strCache>
                <c:ptCount val="31"/>
                <c:pt idx="0">
                  <c:v>Northwest Territories</c:v>
                </c:pt>
                <c:pt idx="1">
                  <c:v>Namibia</c:v>
                </c:pt>
                <c:pt idx="2">
                  <c:v>Northern Territory</c:v>
                </c:pt>
                <c:pt idx="3">
                  <c:v>New Mexico*</c:v>
                </c:pt>
                <c:pt idx="4">
                  <c:v>Morocco*</c:v>
                </c:pt>
                <c:pt idx="5">
                  <c:v>Queensland</c:v>
                </c:pt>
                <c:pt idx="6">
                  <c:v>Spain*</c:v>
                </c:pt>
                <c:pt idx="7">
                  <c:v>Montana*</c:v>
                </c:pt>
                <c:pt idx="8">
                  <c:v>British Columbia</c:v>
                </c:pt>
                <c:pt idx="9">
                  <c:v>Victoria</c:v>
                </c:pt>
                <c:pt idx="10">
                  <c:v>Botswana</c:v>
                </c:pt>
                <c:pt idx="11">
                  <c:v>Yukon</c:v>
                </c:pt>
                <c:pt idx="12">
                  <c:v>Manitoba</c:v>
                </c:pt>
                <c:pt idx="13">
                  <c:v>Ontario</c:v>
                </c:pt>
                <c:pt idx="14">
                  <c:v>Nova Scotia</c:v>
                </c:pt>
                <c:pt idx="15">
                  <c:v>Alberta</c:v>
                </c:pt>
                <c:pt idx="16">
                  <c:v>New South Wales</c:v>
                </c:pt>
                <c:pt idx="17">
                  <c:v>Newfoundland and Labrador</c:v>
                </c:pt>
                <c:pt idx="18">
                  <c:v>Alaska</c:v>
                </c:pt>
                <c:pt idx="19">
                  <c:v>Quebec</c:v>
                </c:pt>
                <c:pt idx="20">
                  <c:v>Western Australia</c:v>
                </c:pt>
                <c:pt idx="21">
                  <c:v>New Brunswick*</c:v>
                </c:pt>
                <c:pt idx="22">
                  <c:v>Saskatchewan</c:v>
                </c:pt>
                <c:pt idx="23">
                  <c:v>Arizona</c:v>
                </c:pt>
                <c:pt idx="24">
                  <c:v>Colorado*</c:v>
                </c:pt>
                <c:pt idx="25">
                  <c:v>Idaho*</c:v>
                </c:pt>
                <c:pt idx="26">
                  <c:v>Nevada</c:v>
                </c:pt>
                <c:pt idx="27">
                  <c:v>Utah</c:v>
                </c:pt>
                <c:pt idx="28">
                  <c:v>South Australia</c:v>
                </c:pt>
                <c:pt idx="29">
                  <c:v>Tasmania*</c:v>
                </c:pt>
                <c:pt idx="30">
                  <c:v>Finland</c:v>
                </c:pt>
              </c:strCache>
            </c:strRef>
          </c:cat>
          <c:val>
            <c:numRef>
              <c:f>'Figure 28'!$C$36:$C$66</c:f>
              <c:numCache>
                <c:formatCode>0%</c:formatCode>
                <c:ptCount val="31"/>
                <c:pt idx="0">
                  <c:v>0.45161290322580644</c:v>
                </c:pt>
                <c:pt idx="1">
                  <c:v>0.48275862068965519</c:v>
                </c:pt>
                <c:pt idx="2">
                  <c:v>0.1111111111111111</c:v>
                </c:pt>
                <c:pt idx="3">
                  <c:v>0.4</c:v>
                </c:pt>
                <c:pt idx="4">
                  <c:v>0</c:v>
                </c:pt>
                <c:pt idx="5">
                  <c:v>0.1875</c:v>
                </c:pt>
                <c:pt idx="6">
                  <c:v>0.5</c:v>
                </c:pt>
                <c:pt idx="7">
                  <c:v>0.42857142857142855</c:v>
                </c:pt>
                <c:pt idx="8">
                  <c:v>0.41666666666666669</c:v>
                </c:pt>
                <c:pt idx="9">
                  <c:v>0.2</c:v>
                </c:pt>
                <c:pt idx="10">
                  <c:v>0.34782608695652173</c:v>
                </c:pt>
                <c:pt idx="11">
                  <c:v>0.52173913043478259</c:v>
                </c:pt>
                <c:pt idx="12">
                  <c:v>0.41666666666666669</c:v>
                </c:pt>
                <c:pt idx="13">
                  <c:v>0.39473684210526316</c:v>
                </c:pt>
                <c:pt idx="14">
                  <c:v>0.46153846153846156</c:v>
                </c:pt>
                <c:pt idx="15">
                  <c:v>0.2857142857142857</c:v>
                </c:pt>
                <c:pt idx="16">
                  <c:v>0.375</c:v>
                </c:pt>
                <c:pt idx="17">
                  <c:v>0.41176470588235292</c:v>
                </c:pt>
                <c:pt idx="18">
                  <c:v>0.23529411764705882</c:v>
                </c:pt>
                <c:pt idx="19">
                  <c:v>0.33333333333333331</c:v>
                </c:pt>
                <c:pt idx="20">
                  <c:v>0.2608695652173913</c:v>
                </c:pt>
                <c:pt idx="21">
                  <c:v>0.5</c:v>
                </c:pt>
                <c:pt idx="22">
                  <c:v>0.52941176470588236</c:v>
                </c:pt>
                <c:pt idx="23">
                  <c:v>0.6470588235294118</c:v>
                </c:pt>
                <c:pt idx="24">
                  <c:v>0.16666666666666666</c:v>
                </c:pt>
                <c:pt idx="25">
                  <c:v>0.375</c:v>
                </c:pt>
                <c:pt idx="26">
                  <c:v>0.43478260869565216</c:v>
                </c:pt>
                <c:pt idx="27">
                  <c:v>0.27272727272727271</c:v>
                </c:pt>
                <c:pt idx="28">
                  <c:v>0.15384615384615385</c:v>
                </c:pt>
                <c:pt idx="29">
                  <c:v>0</c:v>
                </c:pt>
                <c:pt idx="30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F-47B1-86C5-1B161754B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408832"/>
        <c:axId val="236410368"/>
      </c:barChart>
      <c:catAx>
        <c:axId val="236408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6410368"/>
        <c:crosses val="autoZero"/>
        <c:auto val="1"/>
        <c:lblAlgn val="ctr"/>
        <c:lblOffset val="100"/>
        <c:noMultiLvlLbl val="0"/>
      </c:catAx>
      <c:valAx>
        <c:axId val="236410368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6408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 3 - Invest'!$A$4:$A$34</c:f>
              <c:strCache>
                <c:ptCount val="31"/>
                <c:pt idx="0">
                  <c:v>Zimbabwe*</c:v>
                </c:pt>
                <c:pt idx="1">
                  <c:v>Mozambique*</c:v>
                </c:pt>
                <c:pt idx="2">
                  <c:v>South Sudan</c:v>
                </c:pt>
                <c:pt idx="3">
                  <c:v>Angola*</c:v>
                </c:pt>
                <c:pt idx="4">
                  <c:v>Zambia*</c:v>
                </c:pt>
                <c:pt idx="5">
                  <c:v>South Africa</c:v>
                </c:pt>
                <c:pt idx="6">
                  <c:v>China*</c:v>
                </c:pt>
                <c:pt idx="7">
                  <c:v>Democratic Republic of Congo (DRC)</c:v>
                </c:pt>
                <c:pt idx="8">
                  <c:v>Papua New Guinea*</c:v>
                </c:pt>
                <c:pt idx="9">
                  <c:v>Tanzania</c:v>
                </c:pt>
                <c:pt idx="10">
                  <c:v>Bolivia*</c:v>
                </c:pt>
                <c:pt idx="11">
                  <c:v>Mongolia*</c:v>
                </c:pt>
                <c:pt idx="12">
                  <c:v>Tasmania*</c:v>
                </c:pt>
                <c:pt idx="13">
                  <c:v>Catamarca*</c:v>
                </c:pt>
                <c:pt idx="14">
                  <c:v>California</c:v>
                </c:pt>
                <c:pt idx="15">
                  <c:v>Victoria</c:v>
                </c:pt>
                <c:pt idx="16">
                  <c:v>Guinea (Conakry)*</c:v>
                </c:pt>
                <c:pt idx="17">
                  <c:v>Salta*</c:v>
                </c:pt>
                <c:pt idx="18">
                  <c:v>Mali</c:v>
                </c:pt>
                <c:pt idx="19">
                  <c:v>Northwest Territories*</c:v>
                </c:pt>
                <c:pt idx="20">
                  <c:v>Nova Scotia</c:v>
                </c:pt>
                <c:pt idx="21">
                  <c:v>Nunavut</c:v>
                </c:pt>
                <c:pt idx="22">
                  <c:v>New Mexico*</c:v>
                </c:pt>
                <c:pt idx="23">
                  <c:v>Jujuy*</c:v>
                </c:pt>
                <c:pt idx="24">
                  <c:v>Namibia</c:v>
                </c:pt>
                <c:pt idx="25">
                  <c:v>Mexico</c:v>
                </c:pt>
                <c:pt idx="26">
                  <c:v>Colombia</c:v>
                </c:pt>
                <c:pt idx="27">
                  <c:v>Chile</c:v>
                </c:pt>
                <c:pt idx="28">
                  <c:v>Peru</c:v>
                </c:pt>
                <c:pt idx="29">
                  <c:v>Ghana</c:v>
                </c:pt>
                <c:pt idx="30">
                  <c:v>Santa Cruz*</c:v>
                </c:pt>
              </c:strCache>
            </c:strRef>
          </c:cat>
          <c:val>
            <c:numRef>
              <c:f>'Fig 3 - Invest'!$B$4:$B$34</c:f>
              <c:numCache>
                <c:formatCode>0.00</c:formatCode>
                <c:ptCount val="31"/>
                <c:pt idx="0">
                  <c:v>34.285714285714285</c:v>
                </c:pt>
                <c:pt idx="1">
                  <c:v>34.959439108744803</c:v>
                </c:pt>
                <c:pt idx="2">
                  <c:v>36.154193759369996</c:v>
                </c:pt>
                <c:pt idx="3">
                  <c:v>37.139575265481135</c:v>
                </c:pt>
                <c:pt idx="4">
                  <c:v>42.182855956606282</c:v>
                </c:pt>
                <c:pt idx="5">
                  <c:v>44.763611287390397</c:v>
                </c:pt>
                <c:pt idx="6">
                  <c:v>44.863904600845743</c:v>
                </c:pt>
                <c:pt idx="7">
                  <c:v>48.521355697299185</c:v>
                </c:pt>
                <c:pt idx="8">
                  <c:v>51.031888950157324</c:v>
                </c:pt>
                <c:pt idx="9">
                  <c:v>52.90330831207153</c:v>
                </c:pt>
                <c:pt idx="10">
                  <c:v>53.968894993107391</c:v>
                </c:pt>
                <c:pt idx="11">
                  <c:v>54.391385354082097</c:v>
                </c:pt>
                <c:pt idx="12">
                  <c:v>54.735730188211889</c:v>
                </c:pt>
                <c:pt idx="13">
                  <c:v>54.841525291440988</c:v>
                </c:pt>
                <c:pt idx="14">
                  <c:v>55.027075572890581</c:v>
                </c:pt>
                <c:pt idx="15">
                  <c:v>55.112753403109458</c:v>
                </c:pt>
                <c:pt idx="16">
                  <c:v>55.590344483919999</c:v>
                </c:pt>
                <c:pt idx="17">
                  <c:v>56.484436009210718</c:v>
                </c:pt>
                <c:pt idx="18">
                  <c:v>57.418622583463524</c:v>
                </c:pt>
                <c:pt idx="19">
                  <c:v>58.152300904478182</c:v>
                </c:pt>
                <c:pt idx="20">
                  <c:v>58.208136521247184</c:v>
                </c:pt>
                <c:pt idx="21">
                  <c:v>58.235226877870836</c:v>
                </c:pt>
                <c:pt idx="22">
                  <c:v>59.439073364146466</c:v>
                </c:pt>
                <c:pt idx="23">
                  <c:v>59.69817320222684</c:v>
                </c:pt>
                <c:pt idx="24">
                  <c:v>59.881021041997386</c:v>
                </c:pt>
                <c:pt idx="25">
                  <c:v>60.157132188358048</c:v>
                </c:pt>
                <c:pt idx="26">
                  <c:v>60.331065635284816</c:v>
                </c:pt>
                <c:pt idx="27">
                  <c:v>60.338237138250662</c:v>
                </c:pt>
                <c:pt idx="28">
                  <c:v>60.680700994134654</c:v>
                </c:pt>
                <c:pt idx="29">
                  <c:v>62.272189201178833</c:v>
                </c:pt>
                <c:pt idx="30">
                  <c:v>63.204665155081528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9-482C-B783-138D4ABD7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11168"/>
        <c:axId val="233512960"/>
      </c:barChart>
      <c:catAx>
        <c:axId val="233511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3512960"/>
        <c:crosses val="autoZero"/>
        <c:auto val="1"/>
        <c:lblAlgn val="ctr"/>
        <c:lblOffset val="100"/>
        <c:noMultiLvlLbl val="0"/>
      </c:catAx>
      <c:valAx>
        <c:axId val="233512960"/>
        <c:scaling>
          <c:orientation val="minMax"/>
          <c:max val="100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3511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28'!$B$4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28'!$A$5:$A$35</c:f>
              <c:strCache>
                <c:ptCount val="31"/>
                <c:pt idx="0">
                  <c:v>Papua New Guinea*</c:v>
                </c:pt>
                <c:pt idx="1">
                  <c:v>Mozambique*</c:v>
                </c:pt>
                <c:pt idx="2">
                  <c:v>Colombia</c:v>
                </c:pt>
                <c:pt idx="3">
                  <c:v>Peru</c:v>
                </c:pt>
                <c:pt idx="4">
                  <c:v>Mali</c:v>
                </c:pt>
                <c:pt idx="5">
                  <c:v>South Sudan</c:v>
                </c:pt>
                <c:pt idx="6">
                  <c:v>Catamarca*</c:v>
                </c:pt>
                <c:pt idx="7">
                  <c:v>Jujuy*</c:v>
                </c:pt>
                <c:pt idx="8">
                  <c:v>Guinea (Conakry)*</c:v>
                </c:pt>
                <c:pt idx="9">
                  <c:v>Democratic Republic of Congo (DRC)</c:v>
                </c:pt>
                <c:pt idx="10">
                  <c:v>Chile</c:v>
                </c:pt>
                <c:pt idx="11">
                  <c:v>Burkina Faso*</c:v>
                </c:pt>
                <c:pt idx="12">
                  <c:v>Salta*</c:v>
                </c:pt>
                <c:pt idx="13">
                  <c:v>Angola*</c:v>
                </c:pt>
                <c:pt idx="14">
                  <c:v>Ecuador*</c:v>
                </c:pt>
                <c:pt idx="15">
                  <c:v>Zimbabwe*</c:v>
                </c:pt>
                <c:pt idx="16">
                  <c:v>Mongolia*</c:v>
                </c:pt>
                <c:pt idx="17">
                  <c:v>Mexico</c:v>
                </c:pt>
                <c:pt idx="18">
                  <c:v>Santa Cruz*</c:v>
                </c:pt>
                <c:pt idx="19">
                  <c:v>South Africa</c:v>
                </c:pt>
                <c:pt idx="20">
                  <c:v>Zambia*</c:v>
                </c:pt>
                <c:pt idx="21">
                  <c:v>Tanzania</c:v>
                </c:pt>
                <c:pt idx="22">
                  <c:v>China*</c:v>
                </c:pt>
                <c:pt idx="23">
                  <c:v>Ghana</c:v>
                </c:pt>
                <c:pt idx="24">
                  <c:v>San Juan*</c:v>
                </c:pt>
                <c:pt idx="25">
                  <c:v>Nunavut</c:v>
                </c:pt>
                <c:pt idx="26">
                  <c:v>Bolivia*</c:v>
                </c:pt>
                <c:pt idx="27">
                  <c:v>Ivory Coast*</c:v>
                </c:pt>
                <c:pt idx="28">
                  <c:v>Guyana*</c:v>
                </c:pt>
                <c:pt idx="29">
                  <c:v>California</c:v>
                </c:pt>
                <c:pt idx="30">
                  <c:v>Brazil</c:v>
                </c:pt>
              </c:strCache>
            </c:strRef>
          </c:cat>
          <c:val>
            <c:numRef>
              <c:f>'Figure 28'!$B$5:$B$35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8.3333333333333329E-2</c:v>
                </c:pt>
                <c:pt idx="10">
                  <c:v>0</c:v>
                </c:pt>
                <c:pt idx="11">
                  <c:v>0</c:v>
                </c:pt>
                <c:pt idx="12">
                  <c:v>0.1111111111111111</c:v>
                </c:pt>
                <c:pt idx="13">
                  <c:v>0</c:v>
                </c:pt>
                <c:pt idx="14">
                  <c:v>0.125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0.1</c:v>
                </c:pt>
                <c:pt idx="19">
                  <c:v>3.125E-2</c:v>
                </c:pt>
                <c:pt idx="20">
                  <c:v>0.125</c:v>
                </c:pt>
                <c:pt idx="21">
                  <c:v>0.17647058823529413</c:v>
                </c:pt>
                <c:pt idx="22">
                  <c:v>0</c:v>
                </c:pt>
                <c:pt idx="23">
                  <c:v>0.16666666666666666</c:v>
                </c:pt>
                <c:pt idx="24">
                  <c:v>0.16666666666666666</c:v>
                </c:pt>
                <c:pt idx="25">
                  <c:v>0.16666666666666666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0.4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C-4A3B-8E6B-7A94A7E4E87B}"/>
            </c:ext>
          </c:extLst>
        </c:ser>
        <c:ser>
          <c:idx val="1"/>
          <c:order val="1"/>
          <c:tx>
            <c:strRef>
              <c:f>'Figure 28'!$C$4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28'!$A$5:$A$35</c:f>
              <c:strCache>
                <c:ptCount val="31"/>
                <c:pt idx="0">
                  <c:v>Papua New Guinea*</c:v>
                </c:pt>
                <c:pt idx="1">
                  <c:v>Mozambique*</c:v>
                </c:pt>
                <c:pt idx="2">
                  <c:v>Colombia</c:v>
                </c:pt>
                <c:pt idx="3">
                  <c:v>Peru</c:v>
                </c:pt>
                <c:pt idx="4">
                  <c:v>Mali</c:v>
                </c:pt>
                <c:pt idx="5">
                  <c:v>South Sudan</c:v>
                </c:pt>
                <c:pt idx="6">
                  <c:v>Catamarca*</c:v>
                </c:pt>
                <c:pt idx="7">
                  <c:v>Jujuy*</c:v>
                </c:pt>
                <c:pt idx="8">
                  <c:v>Guinea (Conakry)*</c:v>
                </c:pt>
                <c:pt idx="9">
                  <c:v>Democratic Republic of Congo (DRC)</c:v>
                </c:pt>
                <c:pt idx="10">
                  <c:v>Chile</c:v>
                </c:pt>
                <c:pt idx="11">
                  <c:v>Burkina Faso*</c:v>
                </c:pt>
                <c:pt idx="12">
                  <c:v>Salta*</c:v>
                </c:pt>
                <c:pt idx="13">
                  <c:v>Angola*</c:v>
                </c:pt>
                <c:pt idx="14">
                  <c:v>Ecuador*</c:v>
                </c:pt>
                <c:pt idx="15">
                  <c:v>Zimbabwe*</c:v>
                </c:pt>
                <c:pt idx="16">
                  <c:v>Mongolia*</c:v>
                </c:pt>
                <c:pt idx="17">
                  <c:v>Mexico</c:v>
                </c:pt>
                <c:pt idx="18">
                  <c:v>Santa Cruz*</c:v>
                </c:pt>
                <c:pt idx="19">
                  <c:v>South Africa</c:v>
                </c:pt>
                <c:pt idx="20">
                  <c:v>Zambia*</c:v>
                </c:pt>
                <c:pt idx="21">
                  <c:v>Tanzania</c:v>
                </c:pt>
                <c:pt idx="22">
                  <c:v>China*</c:v>
                </c:pt>
                <c:pt idx="23">
                  <c:v>Ghana</c:v>
                </c:pt>
                <c:pt idx="24">
                  <c:v>San Juan*</c:v>
                </c:pt>
                <c:pt idx="25">
                  <c:v>Nunavut</c:v>
                </c:pt>
                <c:pt idx="26">
                  <c:v>Bolivia*</c:v>
                </c:pt>
                <c:pt idx="27">
                  <c:v>Ivory Coast*</c:v>
                </c:pt>
                <c:pt idx="28">
                  <c:v>Guyana*</c:v>
                </c:pt>
                <c:pt idx="29">
                  <c:v>California</c:v>
                </c:pt>
                <c:pt idx="30">
                  <c:v>Brazil</c:v>
                </c:pt>
              </c:strCache>
            </c:strRef>
          </c:cat>
          <c:val>
            <c:numRef>
              <c:f>'Figure 28'!$C$5:$C$35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</c:v>
                </c:pt>
                <c:pt idx="6">
                  <c:v>0.125</c:v>
                </c:pt>
                <c:pt idx="7">
                  <c:v>0.125</c:v>
                </c:pt>
                <c:pt idx="8">
                  <c:v>0.14285714285714285</c:v>
                </c:pt>
                <c:pt idx="9">
                  <c:v>8.3333333333333329E-2</c:v>
                </c:pt>
                <c:pt idx="10">
                  <c:v>0.17647058823529413</c:v>
                </c:pt>
                <c:pt idx="11">
                  <c:v>0.22222222222222221</c:v>
                </c:pt>
                <c:pt idx="12">
                  <c:v>0.1111111111111111</c:v>
                </c:pt>
                <c:pt idx="13">
                  <c:v>0.25</c:v>
                </c:pt>
                <c:pt idx="14">
                  <c:v>0.125</c:v>
                </c:pt>
                <c:pt idx="15">
                  <c:v>0.2857142857142857</c:v>
                </c:pt>
                <c:pt idx="16">
                  <c:v>0.2857142857142857</c:v>
                </c:pt>
                <c:pt idx="17">
                  <c:v>0.29411764705882354</c:v>
                </c:pt>
                <c:pt idx="18">
                  <c:v>0.2</c:v>
                </c:pt>
                <c:pt idx="19">
                  <c:v>0.3125</c:v>
                </c:pt>
                <c:pt idx="20">
                  <c:v>0.25</c:v>
                </c:pt>
                <c:pt idx="21">
                  <c:v>0.23529411764705882</c:v>
                </c:pt>
                <c:pt idx="22">
                  <c:v>0.42857142857142855</c:v>
                </c:pt>
                <c:pt idx="23">
                  <c:v>0.33333333333333331</c:v>
                </c:pt>
                <c:pt idx="24">
                  <c:v>0.33333333333333331</c:v>
                </c:pt>
                <c:pt idx="25">
                  <c:v>0.3888888888888889</c:v>
                </c:pt>
                <c:pt idx="26">
                  <c:v>0.5714285714285714</c:v>
                </c:pt>
                <c:pt idx="27">
                  <c:v>0.6</c:v>
                </c:pt>
                <c:pt idx="28">
                  <c:v>0.6</c:v>
                </c:pt>
                <c:pt idx="29">
                  <c:v>0.2</c:v>
                </c:pt>
                <c:pt idx="30">
                  <c:v>0.72727272727272729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BC-4A3B-8E6B-7A94A7E4E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387968"/>
        <c:axId val="238389504"/>
      </c:barChart>
      <c:catAx>
        <c:axId val="238387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389504"/>
        <c:crosses val="autoZero"/>
        <c:auto val="1"/>
        <c:lblAlgn val="ctr"/>
        <c:lblOffset val="100"/>
        <c:noMultiLvlLbl val="0"/>
      </c:catAx>
      <c:valAx>
        <c:axId val="238389504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387968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29'!$A$36:$A$66</c:f>
              <c:strCache>
                <c:ptCount val="31"/>
                <c:pt idx="0">
                  <c:v>South Sudan</c:v>
                </c:pt>
                <c:pt idx="1">
                  <c:v>Papua New Guinea*</c:v>
                </c:pt>
                <c:pt idx="2">
                  <c:v>British Columbia</c:v>
                </c:pt>
                <c:pt idx="3">
                  <c:v>Quebec</c:v>
                </c:pt>
                <c:pt idx="4">
                  <c:v>Ecuador*</c:v>
                </c:pt>
                <c:pt idx="5">
                  <c:v>Nova Scotia</c:v>
                </c:pt>
                <c:pt idx="6">
                  <c:v>Nunavut</c:v>
                </c:pt>
                <c:pt idx="7">
                  <c:v>Western Australia</c:v>
                </c:pt>
                <c:pt idx="8">
                  <c:v>New Mexico*</c:v>
                </c:pt>
                <c:pt idx="9">
                  <c:v>Northwest Territories</c:v>
                </c:pt>
                <c:pt idx="10">
                  <c:v>New South Wales</c:v>
                </c:pt>
                <c:pt idx="11">
                  <c:v>Ontario</c:v>
                </c:pt>
                <c:pt idx="12">
                  <c:v>Newfoundland and Labrador</c:v>
                </c:pt>
                <c:pt idx="13">
                  <c:v>Saskatchewan</c:v>
                </c:pt>
                <c:pt idx="14">
                  <c:v>Colorado*</c:v>
                </c:pt>
                <c:pt idx="15">
                  <c:v>Tasmania*</c:v>
                </c:pt>
                <c:pt idx="16">
                  <c:v>South Australia</c:v>
                </c:pt>
                <c:pt idx="17">
                  <c:v>Idaho*</c:v>
                </c:pt>
                <c:pt idx="18">
                  <c:v>Northern Territory</c:v>
                </c:pt>
                <c:pt idx="19">
                  <c:v>California</c:v>
                </c:pt>
                <c:pt idx="20">
                  <c:v>Yukon</c:v>
                </c:pt>
                <c:pt idx="21">
                  <c:v>Finland</c:v>
                </c:pt>
                <c:pt idx="22">
                  <c:v>Nevada</c:v>
                </c:pt>
                <c:pt idx="23">
                  <c:v>Botswana</c:v>
                </c:pt>
                <c:pt idx="24">
                  <c:v>Alberta</c:v>
                </c:pt>
                <c:pt idx="25">
                  <c:v>Manitoba</c:v>
                </c:pt>
                <c:pt idx="26">
                  <c:v>New Brunswick*</c:v>
                </c:pt>
                <c:pt idx="27">
                  <c:v>Alaska</c:v>
                </c:pt>
                <c:pt idx="28">
                  <c:v>Arizona</c:v>
                </c:pt>
                <c:pt idx="29">
                  <c:v>Montana*</c:v>
                </c:pt>
                <c:pt idx="30">
                  <c:v>Utah</c:v>
                </c:pt>
              </c:strCache>
            </c:strRef>
          </c:cat>
          <c:val>
            <c:numRef>
              <c:f>'Figure 29'!$B$36:$B$66</c:f>
              <c:numCache>
                <c:formatCode>0%</c:formatCode>
                <c:ptCount val="31"/>
                <c:pt idx="0">
                  <c:v>0.3</c:v>
                </c:pt>
                <c:pt idx="1">
                  <c:v>0</c:v>
                </c:pt>
                <c:pt idx="2">
                  <c:v>0.19444444444444445</c:v>
                </c:pt>
                <c:pt idx="3">
                  <c:v>0.16666666666666666</c:v>
                </c:pt>
                <c:pt idx="4">
                  <c:v>0.125</c:v>
                </c:pt>
                <c:pt idx="5">
                  <c:v>0.30769230769230771</c:v>
                </c:pt>
                <c:pt idx="6">
                  <c:v>0.16666666666666666</c:v>
                </c:pt>
                <c:pt idx="7">
                  <c:v>0.30434782608695654</c:v>
                </c:pt>
                <c:pt idx="8">
                  <c:v>0.2</c:v>
                </c:pt>
                <c:pt idx="9">
                  <c:v>0.12903225806451613</c:v>
                </c:pt>
                <c:pt idx="10">
                  <c:v>0.1875</c:v>
                </c:pt>
                <c:pt idx="11">
                  <c:v>0.20512820512820512</c:v>
                </c:pt>
                <c:pt idx="12">
                  <c:v>0.29411764705882354</c:v>
                </c:pt>
                <c:pt idx="13">
                  <c:v>0.23529411764705882</c:v>
                </c:pt>
                <c:pt idx="14">
                  <c:v>0.33333333333333331</c:v>
                </c:pt>
                <c:pt idx="15">
                  <c:v>0.33333333333333331</c:v>
                </c:pt>
                <c:pt idx="16">
                  <c:v>0.23076923076923078</c:v>
                </c:pt>
                <c:pt idx="17">
                  <c:v>0.42857142857142855</c:v>
                </c:pt>
                <c:pt idx="18">
                  <c:v>0.22222222222222221</c:v>
                </c:pt>
                <c:pt idx="19">
                  <c:v>0.3</c:v>
                </c:pt>
                <c:pt idx="20">
                  <c:v>0.13636363636363635</c:v>
                </c:pt>
                <c:pt idx="21">
                  <c:v>9.0909090909090912E-2</c:v>
                </c:pt>
                <c:pt idx="22">
                  <c:v>0.34782608695652173</c:v>
                </c:pt>
                <c:pt idx="23">
                  <c:v>0.34782608695652173</c:v>
                </c:pt>
                <c:pt idx="24">
                  <c:v>0.2857142857142857</c:v>
                </c:pt>
                <c:pt idx="25">
                  <c:v>0.25</c:v>
                </c:pt>
                <c:pt idx="26">
                  <c:v>0.25</c:v>
                </c:pt>
                <c:pt idx="27">
                  <c:v>0.3125</c:v>
                </c:pt>
                <c:pt idx="28">
                  <c:v>0.11764705882352941</c:v>
                </c:pt>
                <c:pt idx="29">
                  <c:v>0.2857142857142857</c:v>
                </c:pt>
                <c:pt idx="3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A-4F5F-A50E-0E275B2F1A92}"/>
            </c:ext>
          </c:extLst>
        </c:ser>
        <c:ser>
          <c:idx val="1"/>
          <c:order val="1"/>
          <c:invertIfNegative val="0"/>
          <c:cat>
            <c:strRef>
              <c:f>'Figure 29'!$A$36:$A$66</c:f>
              <c:strCache>
                <c:ptCount val="31"/>
                <c:pt idx="0">
                  <c:v>South Sudan</c:v>
                </c:pt>
                <c:pt idx="1">
                  <c:v>Papua New Guinea*</c:v>
                </c:pt>
                <c:pt idx="2">
                  <c:v>British Columbia</c:v>
                </c:pt>
                <c:pt idx="3">
                  <c:v>Quebec</c:v>
                </c:pt>
                <c:pt idx="4">
                  <c:v>Ecuador*</c:v>
                </c:pt>
                <c:pt idx="5">
                  <c:v>Nova Scotia</c:v>
                </c:pt>
                <c:pt idx="6">
                  <c:v>Nunavut</c:v>
                </c:pt>
                <c:pt idx="7">
                  <c:v>Western Australia</c:v>
                </c:pt>
                <c:pt idx="8">
                  <c:v>New Mexico*</c:v>
                </c:pt>
                <c:pt idx="9">
                  <c:v>Northwest Territories</c:v>
                </c:pt>
                <c:pt idx="10">
                  <c:v>New South Wales</c:v>
                </c:pt>
                <c:pt idx="11">
                  <c:v>Ontario</c:v>
                </c:pt>
                <c:pt idx="12">
                  <c:v>Newfoundland and Labrador</c:v>
                </c:pt>
                <c:pt idx="13">
                  <c:v>Saskatchewan</c:v>
                </c:pt>
                <c:pt idx="14">
                  <c:v>Colorado*</c:v>
                </c:pt>
                <c:pt idx="15">
                  <c:v>Tasmania*</c:v>
                </c:pt>
                <c:pt idx="16">
                  <c:v>South Australia</c:v>
                </c:pt>
                <c:pt idx="17">
                  <c:v>Idaho*</c:v>
                </c:pt>
                <c:pt idx="18">
                  <c:v>Northern Territory</c:v>
                </c:pt>
                <c:pt idx="19">
                  <c:v>California</c:v>
                </c:pt>
                <c:pt idx="20">
                  <c:v>Yukon</c:v>
                </c:pt>
                <c:pt idx="21">
                  <c:v>Finland</c:v>
                </c:pt>
                <c:pt idx="22">
                  <c:v>Nevada</c:v>
                </c:pt>
                <c:pt idx="23">
                  <c:v>Botswana</c:v>
                </c:pt>
                <c:pt idx="24">
                  <c:v>Alberta</c:v>
                </c:pt>
                <c:pt idx="25">
                  <c:v>Manitoba</c:v>
                </c:pt>
                <c:pt idx="26">
                  <c:v>New Brunswick*</c:v>
                </c:pt>
                <c:pt idx="27">
                  <c:v>Alaska</c:v>
                </c:pt>
                <c:pt idx="28">
                  <c:v>Arizona</c:v>
                </c:pt>
                <c:pt idx="29">
                  <c:v>Montana*</c:v>
                </c:pt>
                <c:pt idx="30">
                  <c:v>Utah</c:v>
                </c:pt>
              </c:strCache>
            </c:strRef>
          </c:cat>
          <c:val>
            <c:numRef>
              <c:f>'Figure 29'!$C$36:$C$66</c:f>
              <c:numCache>
                <c:formatCode>0%</c:formatCode>
                <c:ptCount val="31"/>
                <c:pt idx="0">
                  <c:v>0.4</c:v>
                </c:pt>
                <c:pt idx="1">
                  <c:v>0.7142857142857143</c:v>
                </c:pt>
                <c:pt idx="2">
                  <c:v>0.55555555555555558</c:v>
                </c:pt>
                <c:pt idx="3">
                  <c:v>0.58333333333333337</c:v>
                </c:pt>
                <c:pt idx="4">
                  <c:v>0.625</c:v>
                </c:pt>
                <c:pt idx="5">
                  <c:v>0.46153846153846156</c:v>
                </c:pt>
                <c:pt idx="6">
                  <c:v>0.61111111111111116</c:v>
                </c:pt>
                <c:pt idx="7">
                  <c:v>0.47826086956521741</c:v>
                </c:pt>
                <c:pt idx="8">
                  <c:v>0.6</c:v>
                </c:pt>
                <c:pt idx="9">
                  <c:v>0.67741935483870963</c:v>
                </c:pt>
                <c:pt idx="10">
                  <c:v>0.625</c:v>
                </c:pt>
                <c:pt idx="11">
                  <c:v>0.61538461538461542</c:v>
                </c:pt>
                <c:pt idx="12">
                  <c:v>0.52941176470588236</c:v>
                </c:pt>
                <c:pt idx="13">
                  <c:v>0.58823529411764708</c:v>
                </c:pt>
                <c:pt idx="14">
                  <c:v>0.5</c:v>
                </c:pt>
                <c:pt idx="15">
                  <c:v>0.5</c:v>
                </c:pt>
                <c:pt idx="16">
                  <c:v>0.61538461538461542</c:v>
                </c:pt>
                <c:pt idx="17">
                  <c:v>0.42857142857142855</c:v>
                </c:pt>
                <c:pt idx="18">
                  <c:v>0.66666666666666663</c:v>
                </c:pt>
                <c:pt idx="19">
                  <c:v>0.6</c:v>
                </c:pt>
                <c:pt idx="20">
                  <c:v>0.77272727272727271</c:v>
                </c:pt>
                <c:pt idx="21">
                  <c:v>0.81818181818181823</c:v>
                </c:pt>
                <c:pt idx="22">
                  <c:v>0.56521739130434778</c:v>
                </c:pt>
                <c:pt idx="23">
                  <c:v>0.56521739130434778</c:v>
                </c:pt>
                <c:pt idx="24">
                  <c:v>0.7142857142857143</c:v>
                </c:pt>
                <c:pt idx="25">
                  <c:v>0.75</c:v>
                </c:pt>
                <c:pt idx="26">
                  <c:v>0.75</c:v>
                </c:pt>
                <c:pt idx="27">
                  <c:v>0.6875</c:v>
                </c:pt>
                <c:pt idx="28">
                  <c:v>0.88235294117647056</c:v>
                </c:pt>
                <c:pt idx="29">
                  <c:v>0.7142857142857143</c:v>
                </c:pt>
                <c:pt idx="30">
                  <c:v>0.81818181818181823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1A-4F5F-A50E-0E275B2F1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516096"/>
        <c:axId val="236517632"/>
      </c:barChart>
      <c:catAx>
        <c:axId val="236516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6517632"/>
        <c:crosses val="autoZero"/>
        <c:auto val="1"/>
        <c:lblAlgn val="ctr"/>
        <c:lblOffset val="100"/>
        <c:noMultiLvlLbl val="0"/>
      </c:catAx>
      <c:valAx>
        <c:axId val="23651763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6516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29'!$B$4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29'!$A$5:$A$35</c:f>
              <c:strCache>
                <c:ptCount val="31"/>
                <c:pt idx="0">
                  <c:v>Mozambique*</c:v>
                </c:pt>
                <c:pt idx="1">
                  <c:v>Bolivia*</c:v>
                </c:pt>
                <c:pt idx="2">
                  <c:v>Santa Cruz*</c:v>
                </c:pt>
                <c:pt idx="3">
                  <c:v>South Africa</c:v>
                </c:pt>
                <c:pt idx="4">
                  <c:v>Chile</c:v>
                </c:pt>
                <c:pt idx="5">
                  <c:v>Mexico</c:v>
                </c:pt>
                <c:pt idx="6">
                  <c:v>Angola*</c:v>
                </c:pt>
                <c:pt idx="7">
                  <c:v>Catamarca*</c:v>
                </c:pt>
                <c:pt idx="8">
                  <c:v>Peru</c:v>
                </c:pt>
                <c:pt idx="9">
                  <c:v>Guinea (Conakry)*</c:v>
                </c:pt>
                <c:pt idx="10">
                  <c:v>Zambia*</c:v>
                </c:pt>
                <c:pt idx="11">
                  <c:v>Zimbabwe*</c:v>
                </c:pt>
                <c:pt idx="12">
                  <c:v>China*</c:v>
                </c:pt>
                <c:pt idx="13">
                  <c:v>Mongolia*</c:v>
                </c:pt>
                <c:pt idx="14">
                  <c:v>Salta*</c:v>
                </c:pt>
                <c:pt idx="15">
                  <c:v>Democratic Republic of Congo (DRC)</c:v>
                </c:pt>
                <c:pt idx="16">
                  <c:v>Mali</c:v>
                </c:pt>
                <c:pt idx="17">
                  <c:v>Jujuy*</c:v>
                </c:pt>
                <c:pt idx="18">
                  <c:v>San Juan*</c:v>
                </c:pt>
                <c:pt idx="19">
                  <c:v>Colombia</c:v>
                </c:pt>
                <c:pt idx="20">
                  <c:v>Ghana</c:v>
                </c:pt>
                <c:pt idx="21">
                  <c:v>Namibia</c:v>
                </c:pt>
                <c:pt idx="22">
                  <c:v>Tanzania</c:v>
                </c:pt>
                <c:pt idx="23">
                  <c:v>Guyana*</c:v>
                </c:pt>
                <c:pt idx="24">
                  <c:v>Ivory Coast*</c:v>
                </c:pt>
                <c:pt idx="25">
                  <c:v>Morocco*</c:v>
                </c:pt>
                <c:pt idx="26">
                  <c:v>Brazil</c:v>
                </c:pt>
                <c:pt idx="27">
                  <c:v>Spain*</c:v>
                </c:pt>
                <c:pt idx="28">
                  <c:v>Victoria</c:v>
                </c:pt>
                <c:pt idx="29">
                  <c:v>Burkina Faso*</c:v>
                </c:pt>
                <c:pt idx="30">
                  <c:v>Queensland</c:v>
                </c:pt>
              </c:strCache>
            </c:strRef>
          </c:cat>
          <c:val>
            <c:numRef>
              <c:f>'Figure 29'!$B$5:$B$35</c:f>
              <c:numCache>
                <c:formatCode>0%</c:formatCode>
                <c:ptCount val="31"/>
                <c:pt idx="0">
                  <c:v>0</c:v>
                </c:pt>
                <c:pt idx="1">
                  <c:v>0.14285714285714285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0.125</c:v>
                </c:pt>
                <c:pt idx="7">
                  <c:v>0</c:v>
                </c:pt>
                <c:pt idx="8">
                  <c:v>0</c:v>
                </c:pt>
                <c:pt idx="9">
                  <c:v>0.14285714285714285</c:v>
                </c:pt>
                <c:pt idx="10">
                  <c:v>0.14285714285714285</c:v>
                </c:pt>
                <c:pt idx="11">
                  <c:v>0</c:v>
                </c:pt>
                <c:pt idx="12">
                  <c:v>0.14285714285714285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</c:v>
                </c:pt>
                <c:pt idx="17">
                  <c:v>0</c:v>
                </c:pt>
                <c:pt idx="18">
                  <c:v>0.16666666666666666</c:v>
                </c:pt>
                <c:pt idx="19">
                  <c:v>0</c:v>
                </c:pt>
                <c:pt idx="20">
                  <c:v>0.16666666666666666</c:v>
                </c:pt>
                <c:pt idx="21">
                  <c:v>0.17241379310344829</c:v>
                </c:pt>
                <c:pt idx="22">
                  <c:v>0.11764705882352941</c:v>
                </c:pt>
                <c:pt idx="23">
                  <c:v>0</c:v>
                </c:pt>
                <c:pt idx="24">
                  <c:v>0.2</c:v>
                </c:pt>
                <c:pt idx="25">
                  <c:v>0.2</c:v>
                </c:pt>
                <c:pt idx="26">
                  <c:v>0</c:v>
                </c:pt>
                <c:pt idx="27">
                  <c:v>0</c:v>
                </c:pt>
                <c:pt idx="28">
                  <c:v>0.2</c:v>
                </c:pt>
                <c:pt idx="29">
                  <c:v>0.1111111111111111</c:v>
                </c:pt>
                <c:pt idx="30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5-4237-BA39-F9CAAFFE5726}"/>
            </c:ext>
          </c:extLst>
        </c:ser>
        <c:ser>
          <c:idx val="1"/>
          <c:order val="1"/>
          <c:tx>
            <c:strRef>
              <c:f>'Figure 29'!$C$4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29'!$A$5:$A$35</c:f>
              <c:strCache>
                <c:ptCount val="31"/>
                <c:pt idx="0">
                  <c:v>Mozambique*</c:v>
                </c:pt>
                <c:pt idx="1">
                  <c:v>Bolivia*</c:v>
                </c:pt>
                <c:pt idx="2">
                  <c:v>Santa Cruz*</c:v>
                </c:pt>
                <c:pt idx="3">
                  <c:v>South Africa</c:v>
                </c:pt>
                <c:pt idx="4">
                  <c:v>Chile</c:v>
                </c:pt>
                <c:pt idx="5">
                  <c:v>Mexico</c:v>
                </c:pt>
                <c:pt idx="6">
                  <c:v>Angola*</c:v>
                </c:pt>
                <c:pt idx="7">
                  <c:v>Catamarca*</c:v>
                </c:pt>
                <c:pt idx="8">
                  <c:v>Peru</c:v>
                </c:pt>
                <c:pt idx="9">
                  <c:v>Guinea (Conakry)*</c:v>
                </c:pt>
                <c:pt idx="10">
                  <c:v>Zambia*</c:v>
                </c:pt>
                <c:pt idx="11">
                  <c:v>Zimbabwe*</c:v>
                </c:pt>
                <c:pt idx="12">
                  <c:v>China*</c:v>
                </c:pt>
                <c:pt idx="13">
                  <c:v>Mongolia*</c:v>
                </c:pt>
                <c:pt idx="14">
                  <c:v>Salta*</c:v>
                </c:pt>
                <c:pt idx="15">
                  <c:v>Democratic Republic of Congo (DRC)</c:v>
                </c:pt>
                <c:pt idx="16">
                  <c:v>Mali</c:v>
                </c:pt>
                <c:pt idx="17">
                  <c:v>Jujuy*</c:v>
                </c:pt>
                <c:pt idx="18">
                  <c:v>San Juan*</c:v>
                </c:pt>
                <c:pt idx="19">
                  <c:v>Colombia</c:v>
                </c:pt>
                <c:pt idx="20">
                  <c:v>Ghana</c:v>
                </c:pt>
                <c:pt idx="21">
                  <c:v>Namibia</c:v>
                </c:pt>
                <c:pt idx="22">
                  <c:v>Tanzania</c:v>
                </c:pt>
                <c:pt idx="23">
                  <c:v>Guyana*</c:v>
                </c:pt>
                <c:pt idx="24">
                  <c:v>Ivory Coast*</c:v>
                </c:pt>
                <c:pt idx="25">
                  <c:v>Morocco*</c:v>
                </c:pt>
                <c:pt idx="26">
                  <c:v>Brazil</c:v>
                </c:pt>
                <c:pt idx="27">
                  <c:v>Spain*</c:v>
                </c:pt>
                <c:pt idx="28">
                  <c:v>Victoria</c:v>
                </c:pt>
                <c:pt idx="29">
                  <c:v>Burkina Faso*</c:v>
                </c:pt>
                <c:pt idx="30">
                  <c:v>Queensland</c:v>
                </c:pt>
              </c:strCache>
            </c:strRef>
          </c:cat>
          <c:val>
            <c:numRef>
              <c:f>'Figure 29'!$C$5:$C$35</c:f>
              <c:numCache>
                <c:formatCode>0%</c:formatCode>
                <c:ptCount val="31"/>
                <c:pt idx="0">
                  <c:v>0.16666666666666666</c:v>
                </c:pt>
                <c:pt idx="1">
                  <c:v>0.14285714285714285</c:v>
                </c:pt>
                <c:pt idx="2">
                  <c:v>0.2</c:v>
                </c:pt>
                <c:pt idx="3">
                  <c:v>0.34375</c:v>
                </c:pt>
                <c:pt idx="4">
                  <c:v>0.35294117647058826</c:v>
                </c:pt>
                <c:pt idx="5">
                  <c:v>0.35294117647058826</c:v>
                </c:pt>
                <c:pt idx="6">
                  <c:v>0.25</c:v>
                </c:pt>
                <c:pt idx="7">
                  <c:v>0.375</c:v>
                </c:pt>
                <c:pt idx="8">
                  <c:v>0.4</c:v>
                </c:pt>
                <c:pt idx="9">
                  <c:v>0.2857142857142857</c:v>
                </c:pt>
                <c:pt idx="10">
                  <c:v>0.2857142857142857</c:v>
                </c:pt>
                <c:pt idx="11">
                  <c:v>0.42857142857142855</c:v>
                </c:pt>
                <c:pt idx="12">
                  <c:v>0.2857142857142857</c:v>
                </c:pt>
                <c:pt idx="13">
                  <c:v>0.42857142857142855</c:v>
                </c:pt>
                <c:pt idx="14">
                  <c:v>0.44444444444444442</c:v>
                </c:pt>
                <c:pt idx="15">
                  <c:v>0.5</c:v>
                </c:pt>
                <c:pt idx="16">
                  <c:v>0.4</c:v>
                </c:pt>
                <c:pt idx="17">
                  <c:v>0.5</c:v>
                </c:pt>
                <c:pt idx="18">
                  <c:v>0.33333333333333331</c:v>
                </c:pt>
                <c:pt idx="19">
                  <c:v>0.5</c:v>
                </c:pt>
                <c:pt idx="20">
                  <c:v>0.41666666666666669</c:v>
                </c:pt>
                <c:pt idx="21">
                  <c:v>0.41379310344827586</c:v>
                </c:pt>
                <c:pt idx="22">
                  <c:v>0.47058823529411764</c:v>
                </c:pt>
                <c:pt idx="23">
                  <c:v>0.6</c:v>
                </c:pt>
                <c:pt idx="24">
                  <c:v>0.4</c:v>
                </c:pt>
                <c:pt idx="25">
                  <c:v>0.4</c:v>
                </c:pt>
                <c:pt idx="26">
                  <c:v>0.66666666666666663</c:v>
                </c:pt>
                <c:pt idx="27">
                  <c:v>0.66666666666666663</c:v>
                </c:pt>
                <c:pt idx="28">
                  <c:v>0.46666666666666667</c:v>
                </c:pt>
                <c:pt idx="29">
                  <c:v>0.55555555555555558</c:v>
                </c:pt>
                <c:pt idx="3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5-4237-BA39-F9CAAFFE5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703360"/>
        <c:axId val="238704896"/>
      </c:barChart>
      <c:catAx>
        <c:axId val="238703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704896"/>
        <c:crosses val="autoZero"/>
        <c:auto val="1"/>
        <c:lblAlgn val="ctr"/>
        <c:lblOffset val="100"/>
        <c:noMultiLvlLbl val="0"/>
      </c:catAx>
      <c:valAx>
        <c:axId val="238704896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703360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30'!$A$36:$A$66</c:f>
              <c:strCache>
                <c:ptCount val="31"/>
                <c:pt idx="0">
                  <c:v>California</c:v>
                </c:pt>
                <c:pt idx="1">
                  <c:v>New Mexico*</c:v>
                </c:pt>
                <c:pt idx="2">
                  <c:v>San Juan*</c:v>
                </c:pt>
                <c:pt idx="3">
                  <c:v>Botswana</c:v>
                </c:pt>
                <c:pt idx="4">
                  <c:v>Chile</c:v>
                </c:pt>
                <c:pt idx="5">
                  <c:v>Tasmania*</c:v>
                </c:pt>
                <c:pt idx="6">
                  <c:v>Spain*</c:v>
                </c:pt>
                <c:pt idx="7">
                  <c:v>Montana*</c:v>
                </c:pt>
                <c:pt idx="8">
                  <c:v>Catamarca*</c:v>
                </c:pt>
                <c:pt idx="9">
                  <c:v>Victoria</c:v>
                </c:pt>
                <c:pt idx="10">
                  <c:v>Namibia</c:v>
                </c:pt>
                <c:pt idx="11">
                  <c:v>Saskatchewan</c:v>
                </c:pt>
                <c:pt idx="12">
                  <c:v>Idaho*</c:v>
                </c:pt>
                <c:pt idx="13">
                  <c:v>New South Wales</c:v>
                </c:pt>
                <c:pt idx="14">
                  <c:v>Yukon</c:v>
                </c:pt>
                <c:pt idx="15">
                  <c:v>Utah</c:v>
                </c:pt>
                <c:pt idx="16">
                  <c:v>Finland</c:v>
                </c:pt>
                <c:pt idx="17">
                  <c:v>Nevada</c:v>
                </c:pt>
                <c:pt idx="18">
                  <c:v>Manitoba</c:v>
                </c:pt>
                <c:pt idx="19">
                  <c:v>Alberta</c:v>
                </c:pt>
                <c:pt idx="20">
                  <c:v>Arizona</c:v>
                </c:pt>
                <c:pt idx="21">
                  <c:v>Quebec</c:v>
                </c:pt>
                <c:pt idx="22">
                  <c:v>Ontario</c:v>
                </c:pt>
                <c:pt idx="23">
                  <c:v>Western Australia</c:v>
                </c:pt>
                <c:pt idx="24">
                  <c:v>British Columbia</c:v>
                </c:pt>
                <c:pt idx="25">
                  <c:v>New Brunswick*</c:v>
                </c:pt>
                <c:pt idx="26">
                  <c:v>Newfoundland and Labrador</c:v>
                </c:pt>
                <c:pt idx="27">
                  <c:v>Alaska</c:v>
                </c:pt>
                <c:pt idx="28">
                  <c:v>Colorado*</c:v>
                </c:pt>
                <c:pt idx="29">
                  <c:v>Queensland</c:v>
                </c:pt>
                <c:pt idx="30">
                  <c:v>South Australia</c:v>
                </c:pt>
              </c:strCache>
            </c:strRef>
          </c:cat>
          <c:val>
            <c:numRef>
              <c:f>'Figure 30'!$B$36:$B$66</c:f>
              <c:numCache>
                <c:formatCode>0%</c:formatCode>
                <c:ptCount val="31"/>
                <c:pt idx="0">
                  <c:v>0.1</c:v>
                </c:pt>
                <c:pt idx="1">
                  <c:v>0.4</c:v>
                </c:pt>
                <c:pt idx="2">
                  <c:v>0.2</c:v>
                </c:pt>
                <c:pt idx="3">
                  <c:v>0.5</c:v>
                </c:pt>
                <c:pt idx="4">
                  <c:v>0.17647058823529413</c:v>
                </c:pt>
                <c:pt idx="5">
                  <c:v>0.5</c:v>
                </c:pt>
                <c:pt idx="6">
                  <c:v>0.16666666666666666</c:v>
                </c:pt>
                <c:pt idx="7">
                  <c:v>0.42857142857142855</c:v>
                </c:pt>
                <c:pt idx="8">
                  <c:v>0.2857142857142857</c:v>
                </c:pt>
                <c:pt idx="9">
                  <c:v>0.6428571428571429</c:v>
                </c:pt>
                <c:pt idx="10">
                  <c:v>0.39285714285714285</c:v>
                </c:pt>
                <c:pt idx="11">
                  <c:v>0.66666666666666663</c:v>
                </c:pt>
                <c:pt idx="12">
                  <c:v>0.375</c:v>
                </c:pt>
                <c:pt idx="13">
                  <c:v>0.5</c:v>
                </c:pt>
                <c:pt idx="14">
                  <c:v>0.45454545454545453</c:v>
                </c:pt>
                <c:pt idx="15">
                  <c:v>0.45454545454545453</c:v>
                </c:pt>
                <c:pt idx="16">
                  <c:v>0.54545454545454541</c:v>
                </c:pt>
                <c:pt idx="17">
                  <c:v>0.60869565217391308</c:v>
                </c:pt>
                <c:pt idx="18">
                  <c:v>0.41666666666666669</c:v>
                </c:pt>
                <c:pt idx="19">
                  <c:v>0.53846153846153844</c:v>
                </c:pt>
                <c:pt idx="20">
                  <c:v>0.6470588235294118</c:v>
                </c:pt>
                <c:pt idx="21">
                  <c:v>0.7567567567567568</c:v>
                </c:pt>
                <c:pt idx="22">
                  <c:v>0.61538461538461542</c:v>
                </c:pt>
                <c:pt idx="23">
                  <c:v>0.73913043478260865</c:v>
                </c:pt>
                <c:pt idx="24">
                  <c:v>0.66666666666666663</c:v>
                </c:pt>
                <c:pt idx="25">
                  <c:v>0.5</c:v>
                </c:pt>
                <c:pt idx="26">
                  <c:v>0.76470588235294112</c:v>
                </c:pt>
                <c:pt idx="27">
                  <c:v>0.55555555555555558</c:v>
                </c:pt>
                <c:pt idx="28">
                  <c:v>0.5</c:v>
                </c:pt>
                <c:pt idx="29">
                  <c:v>0.66666666666666663</c:v>
                </c:pt>
                <c:pt idx="3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7-4F61-9A77-8AB9A783A679}"/>
            </c:ext>
          </c:extLst>
        </c:ser>
        <c:ser>
          <c:idx val="1"/>
          <c:order val="1"/>
          <c:invertIfNegative val="0"/>
          <c:cat>
            <c:strRef>
              <c:f>'Figure 30'!$A$36:$A$66</c:f>
              <c:strCache>
                <c:ptCount val="31"/>
                <c:pt idx="0">
                  <c:v>California</c:v>
                </c:pt>
                <c:pt idx="1">
                  <c:v>New Mexico*</c:v>
                </c:pt>
                <c:pt idx="2">
                  <c:v>San Juan*</c:v>
                </c:pt>
                <c:pt idx="3">
                  <c:v>Botswana</c:v>
                </c:pt>
                <c:pt idx="4">
                  <c:v>Chile</c:v>
                </c:pt>
                <c:pt idx="5">
                  <c:v>Tasmania*</c:v>
                </c:pt>
                <c:pt idx="6">
                  <c:v>Spain*</c:v>
                </c:pt>
                <c:pt idx="7">
                  <c:v>Montana*</c:v>
                </c:pt>
                <c:pt idx="8">
                  <c:v>Catamarca*</c:v>
                </c:pt>
                <c:pt idx="9">
                  <c:v>Victoria</c:v>
                </c:pt>
                <c:pt idx="10">
                  <c:v>Namibia</c:v>
                </c:pt>
                <c:pt idx="11">
                  <c:v>Saskatchewan</c:v>
                </c:pt>
                <c:pt idx="12">
                  <c:v>Idaho*</c:v>
                </c:pt>
                <c:pt idx="13">
                  <c:v>New South Wales</c:v>
                </c:pt>
                <c:pt idx="14">
                  <c:v>Yukon</c:v>
                </c:pt>
                <c:pt idx="15">
                  <c:v>Utah</c:v>
                </c:pt>
                <c:pt idx="16">
                  <c:v>Finland</c:v>
                </c:pt>
                <c:pt idx="17">
                  <c:v>Nevada</c:v>
                </c:pt>
                <c:pt idx="18">
                  <c:v>Manitoba</c:v>
                </c:pt>
                <c:pt idx="19">
                  <c:v>Alberta</c:v>
                </c:pt>
                <c:pt idx="20">
                  <c:v>Arizona</c:v>
                </c:pt>
                <c:pt idx="21">
                  <c:v>Quebec</c:v>
                </c:pt>
                <c:pt idx="22">
                  <c:v>Ontario</c:v>
                </c:pt>
                <c:pt idx="23">
                  <c:v>Western Australia</c:v>
                </c:pt>
                <c:pt idx="24">
                  <c:v>British Columbia</c:v>
                </c:pt>
                <c:pt idx="25">
                  <c:v>New Brunswick*</c:v>
                </c:pt>
                <c:pt idx="26">
                  <c:v>Newfoundland and Labrador</c:v>
                </c:pt>
                <c:pt idx="27">
                  <c:v>Alaska</c:v>
                </c:pt>
                <c:pt idx="28">
                  <c:v>Colorado*</c:v>
                </c:pt>
                <c:pt idx="29">
                  <c:v>Queensland</c:v>
                </c:pt>
                <c:pt idx="30">
                  <c:v>South Australia</c:v>
                </c:pt>
              </c:strCache>
            </c:strRef>
          </c:cat>
          <c:val>
            <c:numRef>
              <c:f>'Figure 30'!$C$36:$C$66</c:f>
              <c:numCache>
                <c:formatCode>0%</c:formatCode>
                <c:ptCount val="31"/>
                <c:pt idx="0">
                  <c:v>0.7</c:v>
                </c:pt>
                <c:pt idx="1">
                  <c:v>0.4</c:v>
                </c:pt>
                <c:pt idx="2">
                  <c:v>0.6</c:v>
                </c:pt>
                <c:pt idx="3">
                  <c:v>0.31818181818181818</c:v>
                </c:pt>
                <c:pt idx="4">
                  <c:v>0.6470588235294118</c:v>
                </c:pt>
                <c:pt idx="5">
                  <c:v>0.33333333333333331</c:v>
                </c:pt>
                <c:pt idx="6">
                  <c:v>0.66666666666666663</c:v>
                </c:pt>
                <c:pt idx="7">
                  <c:v>0.42857142857142855</c:v>
                </c:pt>
                <c:pt idx="8">
                  <c:v>0.5714285714285714</c:v>
                </c:pt>
                <c:pt idx="9">
                  <c:v>0.21428571428571427</c:v>
                </c:pt>
                <c:pt idx="10">
                  <c:v>0.4642857142857143</c:v>
                </c:pt>
                <c:pt idx="11">
                  <c:v>0.2</c:v>
                </c:pt>
                <c:pt idx="12">
                  <c:v>0.5</c:v>
                </c:pt>
                <c:pt idx="13">
                  <c:v>0.375</c:v>
                </c:pt>
                <c:pt idx="14">
                  <c:v>0.45454545454545453</c:v>
                </c:pt>
                <c:pt idx="15">
                  <c:v>0.45454545454545453</c:v>
                </c:pt>
                <c:pt idx="16">
                  <c:v>0.36363636363636365</c:v>
                </c:pt>
                <c:pt idx="17">
                  <c:v>0.30434782608695654</c:v>
                </c:pt>
                <c:pt idx="18">
                  <c:v>0.5</c:v>
                </c:pt>
                <c:pt idx="19">
                  <c:v>0.38461538461538464</c:v>
                </c:pt>
                <c:pt idx="20">
                  <c:v>0.29411764705882354</c:v>
                </c:pt>
                <c:pt idx="21">
                  <c:v>0.1891891891891892</c:v>
                </c:pt>
                <c:pt idx="22">
                  <c:v>0.33333333333333331</c:v>
                </c:pt>
                <c:pt idx="23">
                  <c:v>0.21739130434782608</c:v>
                </c:pt>
                <c:pt idx="24">
                  <c:v>0.33333333333333331</c:v>
                </c:pt>
                <c:pt idx="25">
                  <c:v>0.5</c:v>
                </c:pt>
                <c:pt idx="26">
                  <c:v>0.23529411764705882</c:v>
                </c:pt>
                <c:pt idx="27">
                  <c:v>0.44444444444444442</c:v>
                </c:pt>
                <c:pt idx="28">
                  <c:v>0.5</c:v>
                </c:pt>
                <c:pt idx="29">
                  <c:v>0.33333333333333331</c:v>
                </c:pt>
                <c:pt idx="3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67-4F61-9A77-8AB9A783A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759936"/>
        <c:axId val="238761472"/>
      </c:barChart>
      <c:catAx>
        <c:axId val="238759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761472"/>
        <c:crosses val="autoZero"/>
        <c:auto val="1"/>
        <c:lblAlgn val="ctr"/>
        <c:lblOffset val="100"/>
        <c:noMultiLvlLbl val="0"/>
      </c:catAx>
      <c:valAx>
        <c:axId val="23876147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759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30'!$B$4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30'!$A$5:$A$35</c:f>
              <c:strCache>
                <c:ptCount val="31"/>
                <c:pt idx="0">
                  <c:v>Papua New Guinea*</c:v>
                </c:pt>
                <c:pt idx="1">
                  <c:v>South Sudan</c:v>
                </c:pt>
                <c:pt idx="2">
                  <c:v>Angola*</c:v>
                </c:pt>
                <c:pt idx="3">
                  <c:v>Mongolia*</c:v>
                </c:pt>
                <c:pt idx="4">
                  <c:v>Mozambique*</c:v>
                </c:pt>
                <c:pt idx="5">
                  <c:v>Democratic Republic of Congo (DRC)</c:v>
                </c:pt>
                <c:pt idx="6">
                  <c:v>Guinea (Conakry)*</c:v>
                </c:pt>
                <c:pt idx="7">
                  <c:v>Zimbabwe*</c:v>
                </c:pt>
                <c:pt idx="8">
                  <c:v>China*</c:v>
                </c:pt>
                <c:pt idx="9">
                  <c:v>Guyana*</c:v>
                </c:pt>
                <c:pt idx="10">
                  <c:v>Zambia*</c:v>
                </c:pt>
                <c:pt idx="11">
                  <c:v>South Africa</c:v>
                </c:pt>
                <c:pt idx="12">
                  <c:v>Jujuy*</c:v>
                </c:pt>
                <c:pt idx="13">
                  <c:v>Bolivia*</c:v>
                </c:pt>
                <c:pt idx="14">
                  <c:v>Ghana</c:v>
                </c:pt>
                <c:pt idx="15">
                  <c:v>Nunavut</c:v>
                </c:pt>
                <c:pt idx="16">
                  <c:v>Ivory Coast*</c:v>
                </c:pt>
                <c:pt idx="17">
                  <c:v>Morocco*</c:v>
                </c:pt>
                <c:pt idx="18">
                  <c:v>Peru</c:v>
                </c:pt>
                <c:pt idx="19">
                  <c:v>Mali</c:v>
                </c:pt>
                <c:pt idx="20">
                  <c:v>Tanzania</c:v>
                </c:pt>
                <c:pt idx="21">
                  <c:v>Colombia</c:v>
                </c:pt>
                <c:pt idx="22">
                  <c:v>Mexico</c:v>
                </c:pt>
                <c:pt idx="23">
                  <c:v>Burkina Faso*</c:v>
                </c:pt>
                <c:pt idx="24">
                  <c:v>Northwest Territories</c:v>
                </c:pt>
                <c:pt idx="25">
                  <c:v>Salta*</c:v>
                </c:pt>
                <c:pt idx="26">
                  <c:v>Brazil</c:v>
                </c:pt>
                <c:pt idx="27">
                  <c:v>Ecuador*</c:v>
                </c:pt>
                <c:pt idx="28">
                  <c:v>Nova Scotia</c:v>
                </c:pt>
                <c:pt idx="29">
                  <c:v>Santa Cruz*</c:v>
                </c:pt>
                <c:pt idx="30">
                  <c:v>Northern Territory</c:v>
                </c:pt>
              </c:strCache>
            </c:strRef>
          </c:cat>
          <c:val>
            <c:numRef>
              <c:f>'Figure 30'!$B$5:$B$35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0.14285714285714285</c:v>
                </c:pt>
                <c:pt idx="4">
                  <c:v>0</c:v>
                </c:pt>
                <c:pt idx="5">
                  <c:v>8.3333333333333329E-2</c:v>
                </c:pt>
                <c:pt idx="6">
                  <c:v>0</c:v>
                </c:pt>
                <c:pt idx="7">
                  <c:v>0.14285714285714285</c:v>
                </c:pt>
                <c:pt idx="8">
                  <c:v>0.14285714285714285</c:v>
                </c:pt>
                <c:pt idx="9">
                  <c:v>0</c:v>
                </c:pt>
                <c:pt idx="10">
                  <c:v>0.25</c:v>
                </c:pt>
                <c:pt idx="11">
                  <c:v>0.19354838709677419</c:v>
                </c:pt>
                <c:pt idx="12">
                  <c:v>0.42857142857142855</c:v>
                </c:pt>
                <c:pt idx="13">
                  <c:v>0.14285714285714285</c:v>
                </c:pt>
                <c:pt idx="14">
                  <c:v>8.3333333333333329E-2</c:v>
                </c:pt>
                <c:pt idx="15">
                  <c:v>0.23529411764705882</c:v>
                </c:pt>
                <c:pt idx="16">
                  <c:v>0</c:v>
                </c:pt>
                <c:pt idx="17">
                  <c:v>0</c:v>
                </c:pt>
                <c:pt idx="18">
                  <c:v>0.25</c:v>
                </c:pt>
                <c:pt idx="19">
                  <c:v>0.2</c:v>
                </c:pt>
                <c:pt idx="20">
                  <c:v>0.25</c:v>
                </c:pt>
                <c:pt idx="21">
                  <c:v>0</c:v>
                </c:pt>
                <c:pt idx="22">
                  <c:v>0.11764705882352941</c:v>
                </c:pt>
                <c:pt idx="23">
                  <c:v>0.1111111111111111</c:v>
                </c:pt>
                <c:pt idx="24">
                  <c:v>0.31034482758620691</c:v>
                </c:pt>
                <c:pt idx="25">
                  <c:v>0.25</c:v>
                </c:pt>
                <c:pt idx="26">
                  <c:v>0.16666666666666666</c:v>
                </c:pt>
                <c:pt idx="27">
                  <c:v>0.125</c:v>
                </c:pt>
                <c:pt idx="28">
                  <c:v>0.30769230769230771</c:v>
                </c:pt>
                <c:pt idx="29">
                  <c:v>0.1111111111111111</c:v>
                </c:pt>
                <c:pt idx="3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E-4E47-80DC-9FC541CDEB58}"/>
            </c:ext>
          </c:extLst>
        </c:ser>
        <c:ser>
          <c:idx val="1"/>
          <c:order val="1"/>
          <c:tx>
            <c:strRef>
              <c:f>'Figure 30'!$C$4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30'!$A$5:$A$35</c:f>
              <c:strCache>
                <c:ptCount val="31"/>
                <c:pt idx="0">
                  <c:v>Papua New Guinea*</c:v>
                </c:pt>
                <c:pt idx="1">
                  <c:v>South Sudan</c:v>
                </c:pt>
                <c:pt idx="2">
                  <c:v>Angola*</c:v>
                </c:pt>
                <c:pt idx="3">
                  <c:v>Mongolia*</c:v>
                </c:pt>
                <c:pt idx="4">
                  <c:v>Mozambique*</c:v>
                </c:pt>
                <c:pt idx="5">
                  <c:v>Democratic Republic of Congo (DRC)</c:v>
                </c:pt>
                <c:pt idx="6">
                  <c:v>Guinea (Conakry)*</c:v>
                </c:pt>
                <c:pt idx="7">
                  <c:v>Zimbabwe*</c:v>
                </c:pt>
                <c:pt idx="8">
                  <c:v>China*</c:v>
                </c:pt>
                <c:pt idx="9">
                  <c:v>Guyana*</c:v>
                </c:pt>
                <c:pt idx="10">
                  <c:v>Zambia*</c:v>
                </c:pt>
                <c:pt idx="11">
                  <c:v>South Africa</c:v>
                </c:pt>
                <c:pt idx="12">
                  <c:v>Jujuy*</c:v>
                </c:pt>
                <c:pt idx="13">
                  <c:v>Bolivia*</c:v>
                </c:pt>
                <c:pt idx="14">
                  <c:v>Ghana</c:v>
                </c:pt>
                <c:pt idx="15">
                  <c:v>Nunavut</c:v>
                </c:pt>
                <c:pt idx="16">
                  <c:v>Ivory Coast*</c:v>
                </c:pt>
                <c:pt idx="17">
                  <c:v>Morocco*</c:v>
                </c:pt>
                <c:pt idx="18">
                  <c:v>Peru</c:v>
                </c:pt>
                <c:pt idx="19">
                  <c:v>Mali</c:v>
                </c:pt>
                <c:pt idx="20">
                  <c:v>Tanzania</c:v>
                </c:pt>
                <c:pt idx="21">
                  <c:v>Colombia</c:v>
                </c:pt>
                <c:pt idx="22">
                  <c:v>Mexico</c:v>
                </c:pt>
                <c:pt idx="23">
                  <c:v>Burkina Faso*</c:v>
                </c:pt>
                <c:pt idx="24">
                  <c:v>Northwest Territories</c:v>
                </c:pt>
                <c:pt idx="25">
                  <c:v>Salta*</c:v>
                </c:pt>
                <c:pt idx="26">
                  <c:v>Brazil</c:v>
                </c:pt>
                <c:pt idx="27">
                  <c:v>Ecuador*</c:v>
                </c:pt>
                <c:pt idx="28">
                  <c:v>Nova Scotia</c:v>
                </c:pt>
                <c:pt idx="29">
                  <c:v>Santa Cruz*</c:v>
                </c:pt>
                <c:pt idx="30">
                  <c:v>Northern Territory</c:v>
                </c:pt>
              </c:strCache>
            </c:strRef>
          </c:cat>
          <c:val>
            <c:numRef>
              <c:f>'Figure 30'!$C$5:$C$35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0.16666666666666666</c:v>
                </c:pt>
                <c:pt idx="5">
                  <c:v>0.16666666666666666</c:v>
                </c:pt>
                <c:pt idx="6">
                  <c:v>0.2857142857142857</c:v>
                </c:pt>
                <c:pt idx="7">
                  <c:v>0.14285714285714285</c:v>
                </c:pt>
                <c:pt idx="8">
                  <c:v>0.14285714285714285</c:v>
                </c:pt>
                <c:pt idx="9">
                  <c:v>0.4</c:v>
                </c:pt>
                <c:pt idx="10">
                  <c:v>0.25</c:v>
                </c:pt>
                <c:pt idx="11">
                  <c:v>0.32258064516129031</c:v>
                </c:pt>
                <c:pt idx="12">
                  <c:v>0.14285714285714285</c:v>
                </c:pt>
                <c:pt idx="13">
                  <c:v>0.42857142857142855</c:v>
                </c:pt>
                <c:pt idx="14">
                  <c:v>0.5</c:v>
                </c:pt>
                <c:pt idx="15">
                  <c:v>0.35294117647058826</c:v>
                </c:pt>
                <c:pt idx="16">
                  <c:v>0.6</c:v>
                </c:pt>
                <c:pt idx="17">
                  <c:v>0.6</c:v>
                </c:pt>
                <c:pt idx="18">
                  <c:v>0.35</c:v>
                </c:pt>
                <c:pt idx="19">
                  <c:v>0.4</c:v>
                </c:pt>
                <c:pt idx="20">
                  <c:v>0.375</c:v>
                </c:pt>
                <c:pt idx="21">
                  <c:v>0.6428571428571429</c:v>
                </c:pt>
                <c:pt idx="22">
                  <c:v>0.52941176470588236</c:v>
                </c:pt>
                <c:pt idx="23">
                  <c:v>0.55555555555555558</c:v>
                </c:pt>
                <c:pt idx="24">
                  <c:v>0.37931034482758619</c:v>
                </c:pt>
                <c:pt idx="25">
                  <c:v>0.5</c:v>
                </c:pt>
                <c:pt idx="26">
                  <c:v>0.58333333333333337</c:v>
                </c:pt>
                <c:pt idx="27">
                  <c:v>0.625</c:v>
                </c:pt>
                <c:pt idx="28">
                  <c:v>0.46153846153846156</c:v>
                </c:pt>
                <c:pt idx="29">
                  <c:v>0.66666666666666663</c:v>
                </c:pt>
                <c:pt idx="30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E-4E47-80DC-9FC541CDE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789376"/>
        <c:axId val="238790912"/>
      </c:barChart>
      <c:catAx>
        <c:axId val="238789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790912"/>
        <c:crosses val="autoZero"/>
        <c:auto val="1"/>
        <c:lblAlgn val="ctr"/>
        <c:lblOffset val="100"/>
        <c:noMultiLvlLbl val="0"/>
      </c:catAx>
      <c:valAx>
        <c:axId val="23879091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789376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31'!$A$36:$A$66</c:f>
              <c:strCache>
                <c:ptCount val="31"/>
                <c:pt idx="0">
                  <c:v>Arizona</c:v>
                </c:pt>
                <c:pt idx="1">
                  <c:v>British Columbia</c:v>
                </c:pt>
                <c:pt idx="2">
                  <c:v>Alberta</c:v>
                </c:pt>
                <c:pt idx="3">
                  <c:v>Manitoba</c:v>
                </c:pt>
                <c:pt idx="4">
                  <c:v>New Brunswick*</c:v>
                </c:pt>
                <c:pt idx="5">
                  <c:v>Newfoundland and Labrador</c:v>
                </c:pt>
                <c:pt idx="6">
                  <c:v>Northwest Territories</c:v>
                </c:pt>
                <c:pt idx="7">
                  <c:v>Nova Scotia</c:v>
                </c:pt>
                <c:pt idx="8">
                  <c:v>Nunavut</c:v>
                </c:pt>
                <c:pt idx="9">
                  <c:v>Ontario</c:v>
                </c:pt>
                <c:pt idx="10">
                  <c:v>Quebec</c:v>
                </c:pt>
                <c:pt idx="11">
                  <c:v>Saskatchewan</c:v>
                </c:pt>
                <c:pt idx="12">
                  <c:v>Yukon</c:v>
                </c:pt>
                <c:pt idx="13">
                  <c:v>Alaska</c:v>
                </c:pt>
                <c:pt idx="14">
                  <c:v>California</c:v>
                </c:pt>
                <c:pt idx="15">
                  <c:v>Colorado*</c:v>
                </c:pt>
                <c:pt idx="16">
                  <c:v>Idaho*</c:v>
                </c:pt>
                <c:pt idx="17">
                  <c:v>Montana*</c:v>
                </c:pt>
                <c:pt idx="18">
                  <c:v>Nevada</c:v>
                </c:pt>
                <c:pt idx="19">
                  <c:v>New Mexico*</c:v>
                </c:pt>
                <c:pt idx="20">
                  <c:v>Utah</c:v>
                </c:pt>
                <c:pt idx="21">
                  <c:v>New South Wales</c:v>
                </c:pt>
                <c:pt idx="22">
                  <c:v>Queensland</c:v>
                </c:pt>
                <c:pt idx="23">
                  <c:v>South Australia</c:v>
                </c:pt>
                <c:pt idx="24">
                  <c:v>Tasmania*</c:v>
                </c:pt>
                <c:pt idx="25">
                  <c:v>Victoria</c:v>
                </c:pt>
                <c:pt idx="26">
                  <c:v>Western Australia</c:v>
                </c:pt>
                <c:pt idx="27">
                  <c:v>Botswana</c:v>
                </c:pt>
                <c:pt idx="28">
                  <c:v>San Juan*</c:v>
                </c:pt>
                <c:pt idx="29">
                  <c:v>Finland</c:v>
                </c:pt>
                <c:pt idx="30">
                  <c:v>Spain*</c:v>
                </c:pt>
              </c:strCache>
            </c:strRef>
          </c:cat>
          <c:val>
            <c:numRef>
              <c:f>'Figure 31'!$B$36:$B$66</c:f>
              <c:numCache>
                <c:formatCode>0%</c:formatCode>
                <c:ptCount val="31"/>
                <c:pt idx="0">
                  <c:v>0.70588235294117652</c:v>
                </c:pt>
                <c:pt idx="1">
                  <c:v>0.75</c:v>
                </c:pt>
                <c:pt idx="2">
                  <c:v>0.61538461538461542</c:v>
                </c:pt>
                <c:pt idx="3">
                  <c:v>0.75</c:v>
                </c:pt>
                <c:pt idx="4">
                  <c:v>0.875</c:v>
                </c:pt>
                <c:pt idx="5">
                  <c:v>0.82352941176470584</c:v>
                </c:pt>
                <c:pt idx="6">
                  <c:v>0.66666666666666663</c:v>
                </c:pt>
                <c:pt idx="7">
                  <c:v>0.76923076923076927</c:v>
                </c:pt>
                <c:pt idx="8">
                  <c:v>0.58823529411764708</c:v>
                </c:pt>
                <c:pt idx="9">
                  <c:v>0.76923076923076927</c:v>
                </c:pt>
                <c:pt idx="10">
                  <c:v>0.72972972972972971</c:v>
                </c:pt>
                <c:pt idx="11">
                  <c:v>0.6875</c:v>
                </c:pt>
                <c:pt idx="12">
                  <c:v>0.72727272727272729</c:v>
                </c:pt>
                <c:pt idx="13">
                  <c:v>0.83333333333333337</c:v>
                </c:pt>
                <c:pt idx="14">
                  <c:v>0.6</c:v>
                </c:pt>
                <c:pt idx="15">
                  <c:v>0.66666666666666663</c:v>
                </c:pt>
                <c:pt idx="16">
                  <c:v>0.75</c:v>
                </c:pt>
                <c:pt idx="17">
                  <c:v>0.7142857142857143</c:v>
                </c:pt>
                <c:pt idx="18">
                  <c:v>0.69565217391304346</c:v>
                </c:pt>
                <c:pt idx="19">
                  <c:v>0.6</c:v>
                </c:pt>
                <c:pt idx="20">
                  <c:v>0.72727272727272729</c:v>
                </c:pt>
                <c:pt idx="21">
                  <c:v>0.75</c:v>
                </c:pt>
                <c:pt idx="22">
                  <c:v>0.8</c:v>
                </c:pt>
                <c:pt idx="23">
                  <c:v>0.83333333333333337</c:v>
                </c:pt>
                <c:pt idx="24">
                  <c:v>1</c:v>
                </c:pt>
                <c:pt idx="25">
                  <c:v>0.8</c:v>
                </c:pt>
                <c:pt idx="26">
                  <c:v>0.69565217391304346</c:v>
                </c:pt>
                <c:pt idx="27">
                  <c:v>0.68181818181818177</c:v>
                </c:pt>
                <c:pt idx="28">
                  <c:v>0.33333333333333331</c:v>
                </c:pt>
                <c:pt idx="29">
                  <c:v>0.63636363636363635</c:v>
                </c:pt>
                <c:pt idx="3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4-4B0E-8ED6-CA5FAF665B06}"/>
            </c:ext>
          </c:extLst>
        </c:ser>
        <c:ser>
          <c:idx val="1"/>
          <c:order val="1"/>
          <c:invertIfNegative val="0"/>
          <c:cat>
            <c:strRef>
              <c:f>'Figure 31'!$A$36:$A$66</c:f>
              <c:strCache>
                <c:ptCount val="31"/>
                <c:pt idx="0">
                  <c:v>Arizona</c:v>
                </c:pt>
                <c:pt idx="1">
                  <c:v>British Columbia</c:v>
                </c:pt>
                <c:pt idx="2">
                  <c:v>Alberta</c:v>
                </c:pt>
                <c:pt idx="3">
                  <c:v>Manitoba</c:v>
                </c:pt>
                <c:pt idx="4">
                  <c:v>New Brunswick*</c:v>
                </c:pt>
                <c:pt idx="5">
                  <c:v>Newfoundland and Labrador</c:v>
                </c:pt>
                <c:pt idx="6">
                  <c:v>Northwest Territories</c:v>
                </c:pt>
                <c:pt idx="7">
                  <c:v>Nova Scotia</c:v>
                </c:pt>
                <c:pt idx="8">
                  <c:v>Nunavut</c:v>
                </c:pt>
                <c:pt idx="9">
                  <c:v>Ontario</c:v>
                </c:pt>
                <c:pt idx="10">
                  <c:v>Quebec</c:v>
                </c:pt>
                <c:pt idx="11">
                  <c:v>Saskatchewan</c:v>
                </c:pt>
                <c:pt idx="12">
                  <c:v>Yukon</c:v>
                </c:pt>
                <c:pt idx="13">
                  <c:v>Alaska</c:v>
                </c:pt>
                <c:pt idx="14">
                  <c:v>California</c:v>
                </c:pt>
                <c:pt idx="15">
                  <c:v>Colorado*</c:v>
                </c:pt>
                <c:pt idx="16">
                  <c:v>Idaho*</c:v>
                </c:pt>
                <c:pt idx="17">
                  <c:v>Montana*</c:v>
                </c:pt>
                <c:pt idx="18">
                  <c:v>Nevada</c:v>
                </c:pt>
                <c:pt idx="19">
                  <c:v>New Mexico*</c:v>
                </c:pt>
                <c:pt idx="20">
                  <c:v>Utah</c:v>
                </c:pt>
                <c:pt idx="21">
                  <c:v>New South Wales</c:v>
                </c:pt>
                <c:pt idx="22">
                  <c:v>Queensland</c:v>
                </c:pt>
                <c:pt idx="23">
                  <c:v>South Australia</c:v>
                </c:pt>
                <c:pt idx="24">
                  <c:v>Tasmania*</c:v>
                </c:pt>
                <c:pt idx="25">
                  <c:v>Victoria</c:v>
                </c:pt>
                <c:pt idx="26">
                  <c:v>Western Australia</c:v>
                </c:pt>
                <c:pt idx="27">
                  <c:v>Botswana</c:v>
                </c:pt>
                <c:pt idx="28">
                  <c:v>San Juan*</c:v>
                </c:pt>
                <c:pt idx="29">
                  <c:v>Finland</c:v>
                </c:pt>
                <c:pt idx="30">
                  <c:v>Spain*</c:v>
                </c:pt>
              </c:strCache>
            </c:strRef>
          </c:cat>
          <c:val>
            <c:numRef>
              <c:f>'Figure 31'!$C$36:$C$66</c:f>
              <c:numCache>
                <c:formatCode>0%</c:formatCode>
                <c:ptCount val="31"/>
                <c:pt idx="0">
                  <c:v>0.23529411764705882</c:v>
                </c:pt>
                <c:pt idx="1">
                  <c:v>0.19444444444444445</c:v>
                </c:pt>
                <c:pt idx="2">
                  <c:v>0.38461538461538464</c:v>
                </c:pt>
                <c:pt idx="3">
                  <c:v>0.25</c:v>
                </c:pt>
                <c:pt idx="4">
                  <c:v>0.125</c:v>
                </c:pt>
                <c:pt idx="5">
                  <c:v>0.17647058823529413</c:v>
                </c:pt>
                <c:pt idx="6">
                  <c:v>0.33333333333333331</c:v>
                </c:pt>
                <c:pt idx="7">
                  <c:v>0.23076923076923078</c:v>
                </c:pt>
                <c:pt idx="8">
                  <c:v>0.41176470588235292</c:v>
                </c:pt>
                <c:pt idx="9">
                  <c:v>0.23076923076923078</c:v>
                </c:pt>
                <c:pt idx="10">
                  <c:v>0.27027027027027029</c:v>
                </c:pt>
                <c:pt idx="11">
                  <c:v>0.3125</c:v>
                </c:pt>
                <c:pt idx="12">
                  <c:v>0.27272727272727271</c:v>
                </c:pt>
                <c:pt idx="13">
                  <c:v>0.16666666666666666</c:v>
                </c:pt>
                <c:pt idx="14">
                  <c:v>0.4</c:v>
                </c:pt>
                <c:pt idx="15">
                  <c:v>0.33333333333333331</c:v>
                </c:pt>
                <c:pt idx="16">
                  <c:v>0.25</c:v>
                </c:pt>
                <c:pt idx="17">
                  <c:v>0.2857142857142857</c:v>
                </c:pt>
                <c:pt idx="18">
                  <c:v>0.30434782608695654</c:v>
                </c:pt>
                <c:pt idx="19">
                  <c:v>0.4</c:v>
                </c:pt>
                <c:pt idx="20">
                  <c:v>0.27272727272727271</c:v>
                </c:pt>
                <c:pt idx="21">
                  <c:v>0.25</c:v>
                </c:pt>
                <c:pt idx="22">
                  <c:v>0.2</c:v>
                </c:pt>
                <c:pt idx="23">
                  <c:v>0.16666666666666666</c:v>
                </c:pt>
                <c:pt idx="24">
                  <c:v>0</c:v>
                </c:pt>
                <c:pt idx="25">
                  <c:v>0.2</c:v>
                </c:pt>
                <c:pt idx="26">
                  <c:v>0.30434782608695654</c:v>
                </c:pt>
                <c:pt idx="27">
                  <c:v>0.31818181818181818</c:v>
                </c:pt>
                <c:pt idx="28">
                  <c:v>0.66666666666666663</c:v>
                </c:pt>
                <c:pt idx="29">
                  <c:v>0.36363636363636365</c:v>
                </c:pt>
                <c:pt idx="3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94-4B0E-8ED6-CA5FAF665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854144"/>
        <c:axId val="238855680"/>
      </c:barChart>
      <c:catAx>
        <c:axId val="238854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855680"/>
        <c:crosses val="autoZero"/>
        <c:auto val="1"/>
        <c:lblAlgn val="ctr"/>
        <c:lblOffset val="100"/>
        <c:noMultiLvlLbl val="0"/>
      </c:catAx>
      <c:valAx>
        <c:axId val="238855680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854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31'!$B$4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31'!$A$5:$A$35</c:f>
              <c:strCache>
                <c:ptCount val="31"/>
                <c:pt idx="0">
                  <c:v>Burkina Faso*</c:v>
                </c:pt>
                <c:pt idx="1">
                  <c:v>South Sudan</c:v>
                </c:pt>
                <c:pt idx="2">
                  <c:v>Mexico</c:v>
                </c:pt>
                <c:pt idx="3">
                  <c:v>Mali</c:v>
                </c:pt>
                <c:pt idx="4">
                  <c:v>Papua New Guinea*</c:v>
                </c:pt>
                <c:pt idx="5">
                  <c:v>Democratic Republic of Congo (DRC)</c:v>
                </c:pt>
                <c:pt idx="6">
                  <c:v>Mozambique*</c:v>
                </c:pt>
                <c:pt idx="7">
                  <c:v>Colombia</c:v>
                </c:pt>
                <c:pt idx="8">
                  <c:v>South Africa</c:v>
                </c:pt>
                <c:pt idx="9">
                  <c:v>Peru</c:v>
                </c:pt>
                <c:pt idx="10">
                  <c:v>Angola*</c:v>
                </c:pt>
                <c:pt idx="11">
                  <c:v>Guinea (Conakry)*</c:v>
                </c:pt>
                <c:pt idx="12">
                  <c:v>Zimbabwe*</c:v>
                </c:pt>
                <c:pt idx="13">
                  <c:v>Mongolia*</c:v>
                </c:pt>
                <c:pt idx="14">
                  <c:v>Tanzania</c:v>
                </c:pt>
                <c:pt idx="15">
                  <c:v>Zambia*</c:v>
                </c:pt>
                <c:pt idx="16">
                  <c:v>China*</c:v>
                </c:pt>
                <c:pt idx="17">
                  <c:v>Ivory Coast*</c:v>
                </c:pt>
                <c:pt idx="18">
                  <c:v>Santa Cruz*</c:v>
                </c:pt>
                <c:pt idx="19">
                  <c:v>Guyana*</c:v>
                </c:pt>
                <c:pt idx="20">
                  <c:v>Brazil</c:v>
                </c:pt>
                <c:pt idx="21">
                  <c:v>Ecuador*</c:v>
                </c:pt>
                <c:pt idx="22">
                  <c:v>Ghana</c:v>
                </c:pt>
                <c:pt idx="23">
                  <c:v>Chile</c:v>
                </c:pt>
                <c:pt idx="24">
                  <c:v>Bolivia*</c:v>
                </c:pt>
                <c:pt idx="25">
                  <c:v>Morocco*</c:v>
                </c:pt>
                <c:pt idx="26">
                  <c:v>Catamarca*</c:v>
                </c:pt>
                <c:pt idx="27">
                  <c:v>Jujuy*</c:v>
                </c:pt>
                <c:pt idx="28">
                  <c:v>Northern Territory</c:v>
                </c:pt>
                <c:pt idx="29">
                  <c:v>Salta*</c:v>
                </c:pt>
                <c:pt idx="30">
                  <c:v>Namibia</c:v>
                </c:pt>
              </c:strCache>
            </c:strRef>
          </c:cat>
          <c:val>
            <c:numRef>
              <c:f>'Figure 31'!$B$5:$B$35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5.8823529411764705E-2</c:v>
                </c:pt>
                <c:pt idx="3">
                  <c:v>0</c:v>
                </c:pt>
                <c:pt idx="4">
                  <c:v>0</c:v>
                </c:pt>
                <c:pt idx="5">
                  <c:v>8.3333333333333329E-2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4.7619047619047616E-2</c:v>
                </c:pt>
                <c:pt idx="10">
                  <c:v>0</c:v>
                </c:pt>
                <c:pt idx="11">
                  <c:v>0</c:v>
                </c:pt>
                <c:pt idx="12">
                  <c:v>0.14285714285714285</c:v>
                </c:pt>
                <c:pt idx="13">
                  <c:v>0.14285714285714285</c:v>
                </c:pt>
                <c:pt idx="14">
                  <c:v>0.1875</c:v>
                </c:pt>
                <c:pt idx="15">
                  <c:v>0.125</c:v>
                </c:pt>
                <c:pt idx="16">
                  <c:v>0.14285714285714285</c:v>
                </c:pt>
                <c:pt idx="17">
                  <c:v>0</c:v>
                </c:pt>
                <c:pt idx="18">
                  <c:v>0.1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0.16666666666666666</c:v>
                </c:pt>
                <c:pt idx="23">
                  <c:v>0.1111111111111111</c:v>
                </c:pt>
                <c:pt idx="24">
                  <c:v>0.25</c:v>
                </c:pt>
                <c:pt idx="25">
                  <c:v>0.6</c:v>
                </c:pt>
                <c:pt idx="26">
                  <c:v>0.375</c:v>
                </c:pt>
                <c:pt idx="27">
                  <c:v>0.375</c:v>
                </c:pt>
                <c:pt idx="28">
                  <c:v>0.66666666666666663</c:v>
                </c:pt>
                <c:pt idx="29">
                  <c:v>0.33333333333333331</c:v>
                </c:pt>
                <c:pt idx="30">
                  <c:v>0.4642857142857143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1-4A78-888C-EB9B5E83DC82}"/>
            </c:ext>
          </c:extLst>
        </c:ser>
        <c:ser>
          <c:idx val="1"/>
          <c:order val="1"/>
          <c:tx>
            <c:strRef>
              <c:f>'Figure 31'!$C$4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31'!$A$5:$A$35</c:f>
              <c:strCache>
                <c:ptCount val="31"/>
                <c:pt idx="0">
                  <c:v>Burkina Faso*</c:v>
                </c:pt>
                <c:pt idx="1">
                  <c:v>South Sudan</c:v>
                </c:pt>
                <c:pt idx="2">
                  <c:v>Mexico</c:v>
                </c:pt>
                <c:pt idx="3">
                  <c:v>Mali</c:v>
                </c:pt>
                <c:pt idx="4">
                  <c:v>Papua New Guinea*</c:v>
                </c:pt>
                <c:pt idx="5">
                  <c:v>Democratic Republic of Congo (DRC)</c:v>
                </c:pt>
                <c:pt idx="6">
                  <c:v>Mozambique*</c:v>
                </c:pt>
                <c:pt idx="7">
                  <c:v>Colombia</c:v>
                </c:pt>
                <c:pt idx="8">
                  <c:v>South Africa</c:v>
                </c:pt>
                <c:pt idx="9">
                  <c:v>Peru</c:v>
                </c:pt>
                <c:pt idx="10">
                  <c:v>Angola*</c:v>
                </c:pt>
                <c:pt idx="11">
                  <c:v>Guinea (Conakry)*</c:v>
                </c:pt>
                <c:pt idx="12">
                  <c:v>Zimbabwe*</c:v>
                </c:pt>
                <c:pt idx="13">
                  <c:v>Mongolia*</c:v>
                </c:pt>
                <c:pt idx="14">
                  <c:v>Tanzania</c:v>
                </c:pt>
                <c:pt idx="15">
                  <c:v>Zambia*</c:v>
                </c:pt>
                <c:pt idx="16">
                  <c:v>China*</c:v>
                </c:pt>
                <c:pt idx="17">
                  <c:v>Ivory Coast*</c:v>
                </c:pt>
                <c:pt idx="18">
                  <c:v>Santa Cruz*</c:v>
                </c:pt>
                <c:pt idx="19">
                  <c:v>Guyana*</c:v>
                </c:pt>
                <c:pt idx="20">
                  <c:v>Brazil</c:v>
                </c:pt>
                <c:pt idx="21">
                  <c:v>Ecuador*</c:v>
                </c:pt>
                <c:pt idx="22">
                  <c:v>Ghana</c:v>
                </c:pt>
                <c:pt idx="23">
                  <c:v>Chile</c:v>
                </c:pt>
                <c:pt idx="24">
                  <c:v>Bolivia*</c:v>
                </c:pt>
                <c:pt idx="25">
                  <c:v>Morocco*</c:v>
                </c:pt>
                <c:pt idx="26">
                  <c:v>Catamarca*</c:v>
                </c:pt>
                <c:pt idx="27">
                  <c:v>Jujuy*</c:v>
                </c:pt>
                <c:pt idx="28">
                  <c:v>Northern Territory</c:v>
                </c:pt>
                <c:pt idx="29">
                  <c:v>Salta*</c:v>
                </c:pt>
                <c:pt idx="30">
                  <c:v>Namibia</c:v>
                </c:pt>
              </c:strCache>
            </c:strRef>
          </c:cat>
          <c:val>
            <c:numRef>
              <c:f>'Figure 31'!$C$5:$C$35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0.14285714285714285</c:v>
                </c:pt>
                <c:pt idx="5">
                  <c:v>8.3333333333333329E-2</c:v>
                </c:pt>
                <c:pt idx="6">
                  <c:v>0.16666666666666666</c:v>
                </c:pt>
                <c:pt idx="7">
                  <c:v>0.21428571428571427</c:v>
                </c:pt>
                <c:pt idx="8">
                  <c:v>0.22580645161290322</c:v>
                </c:pt>
                <c:pt idx="9">
                  <c:v>0.19047619047619047</c:v>
                </c:pt>
                <c:pt idx="10">
                  <c:v>0.25</c:v>
                </c:pt>
                <c:pt idx="11">
                  <c:v>0.2857142857142857</c:v>
                </c:pt>
                <c:pt idx="12">
                  <c:v>0.2857142857142857</c:v>
                </c:pt>
                <c:pt idx="13">
                  <c:v>0.2857142857142857</c:v>
                </c:pt>
                <c:pt idx="14">
                  <c:v>0.3125</c:v>
                </c:pt>
                <c:pt idx="15">
                  <c:v>0.375</c:v>
                </c:pt>
                <c:pt idx="16">
                  <c:v>0.42857142857142855</c:v>
                </c:pt>
                <c:pt idx="17">
                  <c:v>0.6</c:v>
                </c:pt>
                <c:pt idx="18">
                  <c:v>0.5</c:v>
                </c:pt>
                <c:pt idx="19">
                  <c:v>0.6</c:v>
                </c:pt>
                <c:pt idx="20">
                  <c:v>0.61538461538461542</c:v>
                </c:pt>
                <c:pt idx="21">
                  <c:v>0.625</c:v>
                </c:pt>
                <c:pt idx="22">
                  <c:v>0.5</c:v>
                </c:pt>
                <c:pt idx="23">
                  <c:v>0.55555555555555558</c:v>
                </c:pt>
                <c:pt idx="24">
                  <c:v>0.5</c:v>
                </c:pt>
                <c:pt idx="25">
                  <c:v>0.2</c:v>
                </c:pt>
                <c:pt idx="26">
                  <c:v>0.5</c:v>
                </c:pt>
                <c:pt idx="27">
                  <c:v>0.5</c:v>
                </c:pt>
                <c:pt idx="28">
                  <c:v>0.22222222222222221</c:v>
                </c:pt>
                <c:pt idx="29">
                  <c:v>0.55555555555555558</c:v>
                </c:pt>
                <c:pt idx="30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1-4A78-888C-EB9B5E83D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9035136"/>
        <c:axId val="239036672"/>
      </c:barChart>
      <c:catAx>
        <c:axId val="239035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9036672"/>
        <c:crosses val="autoZero"/>
        <c:auto val="1"/>
        <c:lblAlgn val="ctr"/>
        <c:lblOffset val="100"/>
        <c:noMultiLvlLbl val="0"/>
      </c:catAx>
      <c:valAx>
        <c:axId val="23903667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9035136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32'!$A$36:$A$66</c:f>
              <c:strCache>
                <c:ptCount val="31"/>
                <c:pt idx="0">
                  <c:v>New South Wales</c:v>
                </c:pt>
                <c:pt idx="1">
                  <c:v>Nova Scotia</c:v>
                </c:pt>
                <c:pt idx="2">
                  <c:v>Santa Cruz*</c:v>
                </c:pt>
                <c:pt idx="3">
                  <c:v>Namibia</c:v>
                </c:pt>
                <c:pt idx="4">
                  <c:v>Alaska</c:v>
                </c:pt>
                <c:pt idx="5">
                  <c:v>Yukon</c:v>
                </c:pt>
                <c:pt idx="6">
                  <c:v>Finland</c:v>
                </c:pt>
                <c:pt idx="7">
                  <c:v>Victoria</c:v>
                </c:pt>
                <c:pt idx="8">
                  <c:v>Saskatchewan</c:v>
                </c:pt>
                <c:pt idx="9">
                  <c:v>Idaho*</c:v>
                </c:pt>
                <c:pt idx="10">
                  <c:v>Zambia*</c:v>
                </c:pt>
                <c:pt idx="11">
                  <c:v>Chile</c:v>
                </c:pt>
                <c:pt idx="12">
                  <c:v>Botswana</c:v>
                </c:pt>
                <c:pt idx="13">
                  <c:v>California</c:v>
                </c:pt>
                <c:pt idx="14">
                  <c:v>New Mexico*</c:v>
                </c:pt>
                <c:pt idx="15">
                  <c:v>Morocco*</c:v>
                </c:pt>
                <c:pt idx="16">
                  <c:v>Mexico</c:v>
                </c:pt>
                <c:pt idx="17">
                  <c:v>Colorado*</c:v>
                </c:pt>
                <c:pt idx="18">
                  <c:v>San Juan*</c:v>
                </c:pt>
                <c:pt idx="19">
                  <c:v>Manitoba</c:v>
                </c:pt>
                <c:pt idx="20">
                  <c:v>South Australia</c:v>
                </c:pt>
                <c:pt idx="21">
                  <c:v>Brazil</c:v>
                </c:pt>
                <c:pt idx="22">
                  <c:v>Quebec</c:v>
                </c:pt>
                <c:pt idx="23">
                  <c:v>Alberta</c:v>
                </c:pt>
                <c:pt idx="24">
                  <c:v>Ontario</c:v>
                </c:pt>
                <c:pt idx="25">
                  <c:v>Arizona</c:v>
                </c:pt>
                <c:pt idx="26">
                  <c:v>Utah</c:v>
                </c:pt>
                <c:pt idx="27">
                  <c:v>British Columbia</c:v>
                </c:pt>
                <c:pt idx="28">
                  <c:v>Newfoundland and Labrador</c:v>
                </c:pt>
                <c:pt idx="29">
                  <c:v>Nevada</c:v>
                </c:pt>
                <c:pt idx="30">
                  <c:v>New Brunswick*</c:v>
                </c:pt>
              </c:strCache>
            </c:strRef>
          </c:cat>
          <c:val>
            <c:numRef>
              <c:f>'Figure 32'!$B$36:$B$66</c:f>
              <c:numCache>
                <c:formatCode>0%</c:formatCode>
                <c:ptCount val="31"/>
                <c:pt idx="0">
                  <c:v>0.25</c:v>
                </c:pt>
                <c:pt idx="1">
                  <c:v>0.46153846153846156</c:v>
                </c:pt>
                <c:pt idx="2">
                  <c:v>0.1</c:v>
                </c:pt>
                <c:pt idx="3">
                  <c:v>0.17857142857142858</c:v>
                </c:pt>
                <c:pt idx="4">
                  <c:v>0.33333333333333331</c:v>
                </c:pt>
                <c:pt idx="5">
                  <c:v>0.31818181818181818</c:v>
                </c:pt>
                <c:pt idx="6">
                  <c:v>0.36363636363636365</c:v>
                </c:pt>
                <c:pt idx="7">
                  <c:v>0.33333333333333331</c:v>
                </c:pt>
                <c:pt idx="8">
                  <c:v>0.5625</c:v>
                </c:pt>
                <c:pt idx="9">
                  <c:v>0.375</c:v>
                </c:pt>
                <c:pt idx="10">
                  <c:v>0</c:v>
                </c:pt>
                <c:pt idx="11">
                  <c:v>0.17647058823529413</c:v>
                </c:pt>
                <c:pt idx="12">
                  <c:v>0.27272727272727271</c:v>
                </c:pt>
                <c:pt idx="13">
                  <c:v>0.5</c:v>
                </c:pt>
                <c:pt idx="14">
                  <c:v>0.4</c:v>
                </c:pt>
                <c:pt idx="15">
                  <c:v>0.2</c:v>
                </c:pt>
                <c:pt idx="16">
                  <c:v>0.35294117647058826</c:v>
                </c:pt>
                <c:pt idx="17">
                  <c:v>0.16666666666666666</c:v>
                </c:pt>
                <c:pt idx="18">
                  <c:v>0.66666666666666663</c:v>
                </c:pt>
                <c:pt idx="19">
                  <c:v>0.58333333333333337</c:v>
                </c:pt>
                <c:pt idx="20">
                  <c:v>0.41666666666666669</c:v>
                </c:pt>
                <c:pt idx="21">
                  <c:v>0.41666666666666669</c:v>
                </c:pt>
                <c:pt idx="22">
                  <c:v>0.43243243243243246</c:v>
                </c:pt>
                <c:pt idx="23">
                  <c:v>0.53846153846153844</c:v>
                </c:pt>
                <c:pt idx="24">
                  <c:v>0.4358974358974359</c:v>
                </c:pt>
                <c:pt idx="25">
                  <c:v>0.35294117647058826</c:v>
                </c:pt>
                <c:pt idx="26">
                  <c:v>0.36363636363636365</c:v>
                </c:pt>
                <c:pt idx="27">
                  <c:v>0.44444444444444442</c:v>
                </c:pt>
                <c:pt idx="28">
                  <c:v>0.52941176470588236</c:v>
                </c:pt>
                <c:pt idx="29">
                  <c:v>0.47826086956521741</c:v>
                </c:pt>
                <c:pt idx="3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0-4CFB-BB25-FEA97F7A9FE4}"/>
            </c:ext>
          </c:extLst>
        </c:ser>
        <c:ser>
          <c:idx val="1"/>
          <c:order val="1"/>
          <c:invertIfNegative val="0"/>
          <c:cat>
            <c:strRef>
              <c:f>'Figure 32'!$A$36:$A$66</c:f>
              <c:strCache>
                <c:ptCount val="31"/>
                <c:pt idx="0">
                  <c:v>New South Wales</c:v>
                </c:pt>
                <c:pt idx="1">
                  <c:v>Nova Scotia</c:v>
                </c:pt>
                <c:pt idx="2">
                  <c:v>Santa Cruz*</c:v>
                </c:pt>
                <c:pt idx="3">
                  <c:v>Namibia</c:v>
                </c:pt>
                <c:pt idx="4">
                  <c:v>Alaska</c:v>
                </c:pt>
                <c:pt idx="5">
                  <c:v>Yukon</c:v>
                </c:pt>
                <c:pt idx="6">
                  <c:v>Finland</c:v>
                </c:pt>
                <c:pt idx="7">
                  <c:v>Victoria</c:v>
                </c:pt>
                <c:pt idx="8">
                  <c:v>Saskatchewan</c:v>
                </c:pt>
                <c:pt idx="9">
                  <c:v>Idaho*</c:v>
                </c:pt>
                <c:pt idx="10">
                  <c:v>Zambia*</c:v>
                </c:pt>
                <c:pt idx="11">
                  <c:v>Chile</c:v>
                </c:pt>
                <c:pt idx="12">
                  <c:v>Botswana</c:v>
                </c:pt>
                <c:pt idx="13">
                  <c:v>California</c:v>
                </c:pt>
                <c:pt idx="14">
                  <c:v>New Mexico*</c:v>
                </c:pt>
                <c:pt idx="15">
                  <c:v>Morocco*</c:v>
                </c:pt>
                <c:pt idx="16">
                  <c:v>Mexico</c:v>
                </c:pt>
                <c:pt idx="17">
                  <c:v>Colorado*</c:v>
                </c:pt>
                <c:pt idx="18">
                  <c:v>San Juan*</c:v>
                </c:pt>
                <c:pt idx="19">
                  <c:v>Manitoba</c:v>
                </c:pt>
                <c:pt idx="20">
                  <c:v>South Australia</c:v>
                </c:pt>
                <c:pt idx="21">
                  <c:v>Brazil</c:v>
                </c:pt>
                <c:pt idx="22">
                  <c:v>Quebec</c:v>
                </c:pt>
                <c:pt idx="23">
                  <c:v>Alberta</c:v>
                </c:pt>
                <c:pt idx="24">
                  <c:v>Ontario</c:v>
                </c:pt>
                <c:pt idx="25">
                  <c:v>Arizona</c:v>
                </c:pt>
                <c:pt idx="26">
                  <c:v>Utah</c:v>
                </c:pt>
                <c:pt idx="27">
                  <c:v>British Columbia</c:v>
                </c:pt>
                <c:pt idx="28">
                  <c:v>Newfoundland and Labrador</c:v>
                </c:pt>
                <c:pt idx="29">
                  <c:v>Nevada</c:v>
                </c:pt>
                <c:pt idx="30">
                  <c:v>New Brunswick*</c:v>
                </c:pt>
              </c:strCache>
            </c:strRef>
          </c:cat>
          <c:val>
            <c:numRef>
              <c:f>'Figure 32'!$C$36:$C$66</c:f>
              <c:numCache>
                <c:formatCode>0%</c:formatCode>
                <c:ptCount val="31"/>
                <c:pt idx="0">
                  <c:v>0.4375</c:v>
                </c:pt>
                <c:pt idx="1">
                  <c:v>0.23076923076923078</c:v>
                </c:pt>
                <c:pt idx="2">
                  <c:v>0.6</c:v>
                </c:pt>
                <c:pt idx="3">
                  <c:v>0.5357142857142857</c:v>
                </c:pt>
                <c:pt idx="4">
                  <c:v>0.3888888888888889</c:v>
                </c:pt>
                <c:pt idx="5">
                  <c:v>0.40909090909090912</c:v>
                </c:pt>
                <c:pt idx="6">
                  <c:v>0.36363636363636365</c:v>
                </c:pt>
                <c:pt idx="7">
                  <c:v>0.4</c:v>
                </c:pt>
                <c:pt idx="8">
                  <c:v>0.1875</c:v>
                </c:pt>
                <c:pt idx="9">
                  <c:v>0.375</c:v>
                </c:pt>
                <c:pt idx="10">
                  <c:v>0.75</c:v>
                </c:pt>
                <c:pt idx="11">
                  <c:v>0.58823529411764708</c:v>
                </c:pt>
                <c:pt idx="12">
                  <c:v>0.5</c:v>
                </c:pt>
                <c:pt idx="13">
                  <c:v>0.3</c:v>
                </c:pt>
                <c:pt idx="14">
                  <c:v>0.4</c:v>
                </c:pt>
                <c:pt idx="15">
                  <c:v>0.6</c:v>
                </c:pt>
                <c:pt idx="16">
                  <c:v>0.47058823529411764</c:v>
                </c:pt>
                <c:pt idx="17">
                  <c:v>0.66666666666666663</c:v>
                </c:pt>
                <c:pt idx="18">
                  <c:v>0.16666666666666666</c:v>
                </c:pt>
                <c:pt idx="19">
                  <c:v>0.25</c:v>
                </c:pt>
                <c:pt idx="20">
                  <c:v>0.41666666666666669</c:v>
                </c:pt>
                <c:pt idx="21">
                  <c:v>0.41666666666666669</c:v>
                </c:pt>
                <c:pt idx="22">
                  <c:v>0.40540540540540543</c:v>
                </c:pt>
                <c:pt idx="23">
                  <c:v>0.30769230769230771</c:v>
                </c:pt>
                <c:pt idx="24">
                  <c:v>0.41025641025641024</c:v>
                </c:pt>
                <c:pt idx="25">
                  <c:v>0.52941176470588236</c:v>
                </c:pt>
                <c:pt idx="26">
                  <c:v>0.54545454545454541</c:v>
                </c:pt>
                <c:pt idx="27">
                  <c:v>0.47222222222222221</c:v>
                </c:pt>
                <c:pt idx="28">
                  <c:v>0.41176470588235292</c:v>
                </c:pt>
                <c:pt idx="29">
                  <c:v>0.47826086956521741</c:v>
                </c:pt>
                <c:pt idx="3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0-4CFB-BB25-FEA97F7A9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9075328"/>
        <c:axId val="239076864"/>
      </c:barChart>
      <c:catAx>
        <c:axId val="239075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9076864"/>
        <c:crosses val="autoZero"/>
        <c:auto val="1"/>
        <c:lblAlgn val="ctr"/>
        <c:lblOffset val="100"/>
        <c:noMultiLvlLbl val="0"/>
      </c:catAx>
      <c:valAx>
        <c:axId val="239076864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9075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32'!$B$4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32'!$A$5:$A$35</c:f>
              <c:strCache>
                <c:ptCount val="31"/>
                <c:pt idx="0">
                  <c:v>Angola*</c:v>
                </c:pt>
                <c:pt idx="1">
                  <c:v>Guinea (Conakry)*</c:v>
                </c:pt>
                <c:pt idx="2">
                  <c:v>Mozambique*</c:v>
                </c:pt>
                <c:pt idx="3">
                  <c:v>Papua New Guinea*</c:v>
                </c:pt>
                <c:pt idx="4">
                  <c:v>Zimbabwe*</c:v>
                </c:pt>
                <c:pt idx="5">
                  <c:v>Mongolia*</c:v>
                </c:pt>
                <c:pt idx="6">
                  <c:v>Mali</c:v>
                </c:pt>
                <c:pt idx="7">
                  <c:v>Nunavut</c:v>
                </c:pt>
                <c:pt idx="8">
                  <c:v>Democratic Republic of Congo (DRC)</c:v>
                </c:pt>
                <c:pt idx="9">
                  <c:v>South Sudan</c:v>
                </c:pt>
                <c:pt idx="10">
                  <c:v>Burkina Faso*</c:v>
                </c:pt>
                <c:pt idx="11">
                  <c:v>Tanzania</c:v>
                </c:pt>
                <c:pt idx="12">
                  <c:v>Ivory Coast*</c:v>
                </c:pt>
                <c:pt idx="13">
                  <c:v>Northwest Territories</c:v>
                </c:pt>
                <c:pt idx="14">
                  <c:v>Northern Territory</c:v>
                </c:pt>
                <c:pt idx="15">
                  <c:v>Catamarca*</c:v>
                </c:pt>
                <c:pt idx="16">
                  <c:v>Ecuador*</c:v>
                </c:pt>
                <c:pt idx="17">
                  <c:v>South Africa</c:v>
                </c:pt>
                <c:pt idx="18">
                  <c:v>Montana*</c:v>
                </c:pt>
                <c:pt idx="19">
                  <c:v>Bolivia*</c:v>
                </c:pt>
                <c:pt idx="20">
                  <c:v>Colombia</c:v>
                </c:pt>
                <c:pt idx="21">
                  <c:v>China*</c:v>
                </c:pt>
                <c:pt idx="22">
                  <c:v>Guyana*</c:v>
                </c:pt>
                <c:pt idx="23">
                  <c:v>Peru</c:v>
                </c:pt>
                <c:pt idx="24">
                  <c:v>Western Australia</c:v>
                </c:pt>
                <c:pt idx="25">
                  <c:v>Jujuy*</c:v>
                </c:pt>
                <c:pt idx="26">
                  <c:v>Tasmania*</c:v>
                </c:pt>
                <c:pt idx="27">
                  <c:v>Ghana</c:v>
                </c:pt>
                <c:pt idx="28">
                  <c:v>Salta*</c:v>
                </c:pt>
                <c:pt idx="29">
                  <c:v>Spain*</c:v>
                </c:pt>
                <c:pt idx="30">
                  <c:v>Queensland</c:v>
                </c:pt>
              </c:strCache>
            </c:strRef>
          </c:cat>
          <c:val>
            <c:numRef>
              <c:f>'Figure 32'!$B$5:$B$35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0.14285714285714285</c:v>
                </c:pt>
                <c:pt idx="6">
                  <c:v>0.1</c:v>
                </c:pt>
                <c:pt idx="7">
                  <c:v>0.17647058823529413</c:v>
                </c:pt>
                <c:pt idx="8">
                  <c:v>0</c:v>
                </c:pt>
                <c:pt idx="9">
                  <c:v>0.1</c:v>
                </c:pt>
                <c:pt idx="10">
                  <c:v>0</c:v>
                </c:pt>
                <c:pt idx="11">
                  <c:v>0.25</c:v>
                </c:pt>
                <c:pt idx="12">
                  <c:v>0</c:v>
                </c:pt>
                <c:pt idx="13">
                  <c:v>0.2</c:v>
                </c:pt>
                <c:pt idx="14">
                  <c:v>0.33333333333333331</c:v>
                </c:pt>
                <c:pt idx="15">
                  <c:v>0.25</c:v>
                </c:pt>
                <c:pt idx="16">
                  <c:v>0.25</c:v>
                </c:pt>
                <c:pt idx="17">
                  <c:v>0.16129032258064516</c:v>
                </c:pt>
                <c:pt idx="18">
                  <c:v>0.2857142857142857</c:v>
                </c:pt>
                <c:pt idx="19">
                  <c:v>0.14285714285714285</c:v>
                </c:pt>
                <c:pt idx="20">
                  <c:v>7.1428571428571425E-2</c:v>
                </c:pt>
                <c:pt idx="21">
                  <c:v>0.14285714285714285</c:v>
                </c:pt>
                <c:pt idx="22">
                  <c:v>0</c:v>
                </c:pt>
                <c:pt idx="23">
                  <c:v>0.15</c:v>
                </c:pt>
                <c:pt idx="24">
                  <c:v>0.30434782608695654</c:v>
                </c:pt>
                <c:pt idx="25">
                  <c:v>0.25</c:v>
                </c:pt>
                <c:pt idx="26">
                  <c:v>0.66666666666666663</c:v>
                </c:pt>
                <c:pt idx="27">
                  <c:v>0.16666666666666666</c:v>
                </c:pt>
                <c:pt idx="28">
                  <c:v>0.33333333333333331</c:v>
                </c:pt>
                <c:pt idx="29">
                  <c:v>0.16666666666666666</c:v>
                </c:pt>
                <c:pt idx="30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9-47CD-B362-193D693083D1}"/>
            </c:ext>
          </c:extLst>
        </c:ser>
        <c:ser>
          <c:idx val="1"/>
          <c:order val="1"/>
          <c:tx>
            <c:strRef>
              <c:f>'Figure 32'!$C$4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32'!$A$5:$A$35</c:f>
              <c:strCache>
                <c:ptCount val="31"/>
                <c:pt idx="0">
                  <c:v>Angola*</c:v>
                </c:pt>
                <c:pt idx="1">
                  <c:v>Guinea (Conakry)*</c:v>
                </c:pt>
                <c:pt idx="2">
                  <c:v>Mozambique*</c:v>
                </c:pt>
                <c:pt idx="3">
                  <c:v>Papua New Guinea*</c:v>
                </c:pt>
                <c:pt idx="4">
                  <c:v>Zimbabwe*</c:v>
                </c:pt>
                <c:pt idx="5">
                  <c:v>Mongolia*</c:v>
                </c:pt>
                <c:pt idx="6">
                  <c:v>Mali</c:v>
                </c:pt>
                <c:pt idx="7">
                  <c:v>Nunavut</c:v>
                </c:pt>
                <c:pt idx="8">
                  <c:v>Democratic Republic of Congo (DRC)</c:v>
                </c:pt>
                <c:pt idx="9">
                  <c:v>South Sudan</c:v>
                </c:pt>
                <c:pt idx="10">
                  <c:v>Burkina Faso*</c:v>
                </c:pt>
                <c:pt idx="11">
                  <c:v>Tanzania</c:v>
                </c:pt>
                <c:pt idx="12">
                  <c:v>Ivory Coast*</c:v>
                </c:pt>
                <c:pt idx="13">
                  <c:v>Northwest Territories</c:v>
                </c:pt>
                <c:pt idx="14">
                  <c:v>Northern Territory</c:v>
                </c:pt>
                <c:pt idx="15">
                  <c:v>Catamarca*</c:v>
                </c:pt>
                <c:pt idx="16">
                  <c:v>Ecuador*</c:v>
                </c:pt>
                <c:pt idx="17">
                  <c:v>South Africa</c:v>
                </c:pt>
                <c:pt idx="18">
                  <c:v>Montana*</c:v>
                </c:pt>
                <c:pt idx="19">
                  <c:v>Bolivia*</c:v>
                </c:pt>
                <c:pt idx="20">
                  <c:v>Colombia</c:v>
                </c:pt>
                <c:pt idx="21">
                  <c:v>China*</c:v>
                </c:pt>
                <c:pt idx="22">
                  <c:v>Guyana*</c:v>
                </c:pt>
                <c:pt idx="23">
                  <c:v>Peru</c:v>
                </c:pt>
                <c:pt idx="24">
                  <c:v>Western Australia</c:v>
                </c:pt>
                <c:pt idx="25">
                  <c:v>Jujuy*</c:v>
                </c:pt>
                <c:pt idx="26">
                  <c:v>Tasmania*</c:v>
                </c:pt>
                <c:pt idx="27">
                  <c:v>Ghana</c:v>
                </c:pt>
                <c:pt idx="28">
                  <c:v>Salta*</c:v>
                </c:pt>
                <c:pt idx="29">
                  <c:v>Spain*</c:v>
                </c:pt>
                <c:pt idx="30">
                  <c:v>Queensland</c:v>
                </c:pt>
              </c:strCache>
            </c:strRef>
          </c:cat>
          <c:val>
            <c:numRef>
              <c:f>'Figure 32'!$C$5:$C$35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0.14285714285714285</c:v>
                </c:pt>
                <c:pt idx="4">
                  <c:v>0.14285714285714285</c:v>
                </c:pt>
                <c:pt idx="5">
                  <c:v>0</c:v>
                </c:pt>
                <c:pt idx="6">
                  <c:v>0.1</c:v>
                </c:pt>
                <c:pt idx="7">
                  <c:v>5.8823529411764705E-2</c:v>
                </c:pt>
                <c:pt idx="8">
                  <c:v>0.25</c:v>
                </c:pt>
                <c:pt idx="9">
                  <c:v>0.2</c:v>
                </c:pt>
                <c:pt idx="10">
                  <c:v>0.33333333333333331</c:v>
                </c:pt>
                <c:pt idx="11">
                  <c:v>0.125</c:v>
                </c:pt>
                <c:pt idx="12">
                  <c:v>0.4</c:v>
                </c:pt>
                <c:pt idx="13">
                  <c:v>0.23333333333333334</c:v>
                </c:pt>
                <c:pt idx="14">
                  <c:v>0.1111111111111111</c:v>
                </c:pt>
                <c:pt idx="15">
                  <c:v>0.25</c:v>
                </c:pt>
                <c:pt idx="16">
                  <c:v>0.25</c:v>
                </c:pt>
                <c:pt idx="17">
                  <c:v>0.35483870967741937</c:v>
                </c:pt>
                <c:pt idx="18">
                  <c:v>0.2857142857142857</c:v>
                </c:pt>
                <c:pt idx="19">
                  <c:v>0.42857142857142855</c:v>
                </c:pt>
                <c:pt idx="20">
                  <c:v>0.5</c:v>
                </c:pt>
                <c:pt idx="21">
                  <c:v>0.42857142857142855</c:v>
                </c:pt>
                <c:pt idx="22">
                  <c:v>0.6</c:v>
                </c:pt>
                <c:pt idx="23">
                  <c:v>0.45</c:v>
                </c:pt>
                <c:pt idx="24">
                  <c:v>0.30434782608695654</c:v>
                </c:pt>
                <c:pt idx="25">
                  <c:v>0.375</c:v>
                </c:pt>
                <c:pt idx="26">
                  <c:v>0</c:v>
                </c:pt>
                <c:pt idx="27">
                  <c:v>0.5</c:v>
                </c:pt>
                <c:pt idx="28">
                  <c:v>0.33333333333333331</c:v>
                </c:pt>
                <c:pt idx="29">
                  <c:v>0.5</c:v>
                </c:pt>
                <c:pt idx="3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C9-47CD-B362-193D69308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9121152"/>
        <c:axId val="239122688"/>
      </c:barChart>
      <c:catAx>
        <c:axId val="239121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9122688"/>
        <c:crosses val="autoZero"/>
        <c:auto val="1"/>
        <c:lblAlgn val="ctr"/>
        <c:lblOffset val="100"/>
        <c:noMultiLvlLbl val="0"/>
      </c:catAx>
      <c:valAx>
        <c:axId val="239122688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9121152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 4 - PPI'!$A$35:$A$65</c:f>
              <c:strCache>
                <c:ptCount val="31"/>
                <c:pt idx="0">
                  <c:v>Yukon</c:v>
                </c:pt>
                <c:pt idx="1">
                  <c:v>Victoria</c:v>
                </c:pt>
                <c:pt idx="2">
                  <c:v>Brazil</c:v>
                </c:pt>
                <c:pt idx="3">
                  <c:v>Queensland</c:v>
                </c:pt>
                <c:pt idx="4">
                  <c:v>British Columbia</c:v>
                </c:pt>
                <c:pt idx="5">
                  <c:v>Namibia</c:v>
                </c:pt>
                <c:pt idx="6">
                  <c:v>Northern Territory</c:v>
                </c:pt>
                <c:pt idx="7">
                  <c:v>Manitoba</c:v>
                </c:pt>
                <c:pt idx="8">
                  <c:v>San Juan*</c:v>
                </c:pt>
                <c:pt idx="9">
                  <c:v>Spain*</c:v>
                </c:pt>
                <c:pt idx="10">
                  <c:v>New Mexico*</c:v>
                </c:pt>
                <c:pt idx="11">
                  <c:v>New South Wales</c:v>
                </c:pt>
                <c:pt idx="12">
                  <c:v>Montana*</c:v>
                </c:pt>
                <c:pt idx="13">
                  <c:v>Ontario</c:v>
                </c:pt>
                <c:pt idx="14">
                  <c:v>Morocco*</c:v>
                </c:pt>
                <c:pt idx="15">
                  <c:v>Finland</c:v>
                </c:pt>
                <c:pt idx="16">
                  <c:v>Saskatchewan</c:v>
                </c:pt>
                <c:pt idx="17">
                  <c:v>Quebec</c:v>
                </c:pt>
                <c:pt idx="18">
                  <c:v>Alaska</c:v>
                </c:pt>
                <c:pt idx="19">
                  <c:v>Tasmania*</c:v>
                </c:pt>
                <c:pt idx="20">
                  <c:v>Idaho*</c:v>
                </c:pt>
                <c:pt idx="21">
                  <c:v>Western Australia</c:v>
                </c:pt>
                <c:pt idx="22">
                  <c:v>Colorado*</c:v>
                </c:pt>
                <c:pt idx="23">
                  <c:v>New Brunswick*</c:v>
                </c:pt>
                <c:pt idx="24">
                  <c:v>Arizona</c:v>
                </c:pt>
                <c:pt idx="25">
                  <c:v>Alberta</c:v>
                </c:pt>
                <c:pt idx="26">
                  <c:v>Newfoundland and Labrador</c:v>
                </c:pt>
                <c:pt idx="27">
                  <c:v>Utah</c:v>
                </c:pt>
                <c:pt idx="28">
                  <c:v>South Australia</c:v>
                </c:pt>
                <c:pt idx="29">
                  <c:v>Botswana</c:v>
                </c:pt>
                <c:pt idx="30">
                  <c:v>Nevada</c:v>
                </c:pt>
              </c:strCache>
            </c:strRef>
          </c:cat>
          <c:val>
            <c:numRef>
              <c:f>'Fig 4 - PPI'!$B$35:$B$65</c:f>
              <c:numCache>
                <c:formatCode>0.00</c:formatCode>
                <c:ptCount val="31"/>
                <c:pt idx="0">
                  <c:v>60.410712325552737</c:v>
                </c:pt>
                <c:pt idx="1">
                  <c:v>62.781883507773642</c:v>
                </c:pt>
                <c:pt idx="2">
                  <c:v>62.834361956773236</c:v>
                </c:pt>
                <c:pt idx="3">
                  <c:v>67.80995507491005</c:v>
                </c:pt>
                <c:pt idx="4">
                  <c:v>68.969720948835871</c:v>
                </c:pt>
                <c:pt idx="5">
                  <c:v>69.345409747850624</c:v>
                </c:pt>
                <c:pt idx="6">
                  <c:v>69.945152173913797</c:v>
                </c:pt>
                <c:pt idx="7">
                  <c:v>69.956469618358994</c:v>
                </c:pt>
                <c:pt idx="8">
                  <c:v>71.023404468659976</c:v>
                </c:pt>
                <c:pt idx="9">
                  <c:v>72.247542771592293</c:v>
                </c:pt>
                <c:pt idx="10">
                  <c:v>73.597683410366159</c:v>
                </c:pt>
                <c:pt idx="11">
                  <c:v>73.846192274925968</c:v>
                </c:pt>
                <c:pt idx="12">
                  <c:v>76.74150958860028</c:v>
                </c:pt>
                <c:pt idx="13">
                  <c:v>76.868472175534791</c:v>
                </c:pt>
                <c:pt idx="14">
                  <c:v>80.316209580548062</c:v>
                </c:pt>
                <c:pt idx="15">
                  <c:v>84.371017686465493</c:v>
                </c:pt>
                <c:pt idx="16">
                  <c:v>84.530328284064467</c:v>
                </c:pt>
                <c:pt idx="17">
                  <c:v>86.414432561732454</c:v>
                </c:pt>
                <c:pt idx="18">
                  <c:v>86.516603893801502</c:v>
                </c:pt>
                <c:pt idx="19">
                  <c:v>86.839325470529744</c:v>
                </c:pt>
                <c:pt idx="20">
                  <c:v>86.936518777723606</c:v>
                </c:pt>
                <c:pt idx="21">
                  <c:v>86.952719947291072</c:v>
                </c:pt>
                <c:pt idx="22">
                  <c:v>87.346737075192365</c:v>
                </c:pt>
                <c:pt idx="23">
                  <c:v>88.266859390857775</c:v>
                </c:pt>
                <c:pt idx="24">
                  <c:v>89.735879045704635</c:v>
                </c:pt>
                <c:pt idx="25">
                  <c:v>92.637715859475932</c:v>
                </c:pt>
                <c:pt idx="26">
                  <c:v>94.852020278480538</c:v>
                </c:pt>
                <c:pt idx="27">
                  <c:v>95.834223023371507</c:v>
                </c:pt>
                <c:pt idx="28">
                  <c:v>95.936793506190938</c:v>
                </c:pt>
                <c:pt idx="29">
                  <c:v>97.785749663928684</c:v>
                </c:pt>
                <c:pt idx="3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F-49BA-B781-F2D571049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88224"/>
        <c:axId val="233589760"/>
      </c:barChart>
      <c:catAx>
        <c:axId val="233588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3589760"/>
        <c:crosses val="autoZero"/>
        <c:auto val="1"/>
        <c:lblAlgn val="ctr"/>
        <c:lblOffset val="100"/>
        <c:noMultiLvlLbl val="0"/>
      </c:catAx>
      <c:valAx>
        <c:axId val="233589760"/>
        <c:scaling>
          <c:orientation val="minMax"/>
          <c:max val="100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3588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 4 - PPI'!$A$4:$A$34</c:f>
              <c:strCache>
                <c:ptCount val="31"/>
                <c:pt idx="0">
                  <c:v>Zimbabwe*</c:v>
                </c:pt>
                <c:pt idx="1">
                  <c:v>Guinea (Conakry)*</c:v>
                </c:pt>
                <c:pt idx="2">
                  <c:v>Mozambique*</c:v>
                </c:pt>
                <c:pt idx="3">
                  <c:v>China*</c:v>
                </c:pt>
                <c:pt idx="4">
                  <c:v>Angola*</c:v>
                </c:pt>
                <c:pt idx="5">
                  <c:v>Papua New Guinea*</c:v>
                </c:pt>
                <c:pt idx="6">
                  <c:v>Democratic Republic of Congo (DRC)</c:v>
                </c:pt>
                <c:pt idx="7">
                  <c:v>Nunavut</c:v>
                </c:pt>
                <c:pt idx="8">
                  <c:v>Mongolia*</c:v>
                </c:pt>
                <c:pt idx="9">
                  <c:v>South Africa</c:v>
                </c:pt>
                <c:pt idx="10">
                  <c:v>South Sudan</c:v>
                </c:pt>
                <c:pt idx="11">
                  <c:v>Northwest Territories</c:v>
                </c:pt>
                <c:pt idx="12">
                  <c:v>Colombia</c:v>
                </c:pt>
                <c:pt idx="13">
                  <c:v>Peru</c:v>
                </c:pt>
                <c:pt idx="14">
                  <c:v>Mali</c:v>
                </c:pt>
                <c:pt idx="15">
                  <c:v>Zambia*</c:v>
                </c:pt>
                <c:pt idx="16">
                  <c:v>California</c:v>
                </c:pt>
                <c:pt idx="17">
                  <c:v>Ecuador*</c:v>
                </c:pt>
                <c:pt idx="18">
                  <c:v>Mexico</c:v>
                </c:pt>
                <c:pt idx="19">
                  <c:v>Bolivia*</c:v>
                </c:pt>
                <c:pt idx="20">
                  <c:v>Tanzania</c:v>
                </c:pt>
                <c:pt idx="21">
                  <c:v>Burkina Faso*</c:v>
                </c:pt>
                <c:pt idx="22">
                  <c:v>Santa Cruz*</c:v>
                </c:pt>
                <c:pt idx="23">
                  <c:v>Jujuy*</c:v>
                </c:pt>
                <c:pt idx="24">
                  <c:v>Chile</c:v>
                </c:pt>
                <c:pt idx="25">
                  <c:v>Ghana</c:v>
                </c:pt>
                <c:pt idx="26">
                  <c:v>Salta*</c:v>
                </c:pt>
                <c:pt idx="27">
                  <c:v>Catamarca*</c:v>
                </c:pt>
                <c:pt idx="28">
                  <c:v>Ivory Coast*</c:v>
                </c:pt>
                <c:pt idx="29">
                  <c:v>Nova Scotia</c:v>
                </c:pt>
                <c:pt idx="30">
                  <c:v>Guyana*</c:v>
                </c:pt>
              </c:strCache>
            </c:strRef>
          </c:cat>
          <c:val>
            <c:numRef>
              <c:f>'Fig 4 - PPI'!$B$4:$B$34</c:f>
              <c:numCache>
                <c:formatCode>0.00</c:formatCode>
                <c:ptCount val="31"/>
                <c:pt idx="0">
                  <c:v>0</c:v>
                </c:pt>
                <c:pt idx="1">
                  <c:v>10.404432638371429</c:v>
                </c:pt>
                <c:pt idx="2">
                  <c:v>12.398597771862011</c:v>
                </c:pt>
                <c:pt idx="3">
                  <c:v>15.731190073542953</c:v>
                </c:pt>
                <c:pt idx="4">
                  <c:v>17.848938163702837</c:v>
                </c:pt>
                <c:pt idx="5">
                  <c:v>20.436865232536185</c:v>
                </c:pt>
                <c:pt idx="6">
                  <c:v>21.303389243247985</c:v>
                </c:pt>
                <c:pt idx="7">
                  <c:v>26.470420135853555</c:v>
                </c:pt>
                <c:pt idx="8">
                  <c:v>28.835606242348117</c:v>
                </c:pt>
                <c:pt idx="9">
                  <c:v>29.650963702346971</c:v>
                </c:pt>
                <c:pt idx="10">
                  <c:v>30.385484398424982</c:v>
                </c:pt>
                <c:pt idx="11">
                  <c:v>32.880752261195461</c:v>
                </c:pt>
                <c:pt idx="12">
                  <c:v>32.970521231069192</c:v>
                </c:pt>
                <c:pt idx="13">
                  <c:v>33.84460962819378</c:v>
                </c:pt>
                <c:pt idx="14">
                  <c:v>38.546556458658806</c:v>
                </c:pt>
                <c:pt idx="15">
                  <c:v>39.832139891515709</c:v>
                </c:pt>
                <c:pt idx="16">
                  <c:v>40.067688932226453</c:v>
                </c:pt>
                <c:pt idx="17">
                  <c:v>40.089186971067285</c:v>
                </c:pt>
                <c:pt idx="18">
                  <c:v>40.098712823836287</c:v>
                </c:pt>
                <c:pt idx="19">
                  <c:v>41.172237482768473</c:v>
                </c:pt>
                <c:pt idx="20">
                  <c:v>43.195770780178819</c:v>
                </c:pt>
                <c:pt idx="21">
                  <c:v>44.861754939251838</c:v>
                </c:pt>
                <c:pt idx="22">
                  <c:v>45.511662887703821</c:v>
                </c:pt>
                <c:pt idx="23">
                  <c:v>46.120433005567087</c:v>
                </c:pt>
                <c:pt idx="24">
                  <c:v>46.678926178959976</c:v>
                </c:pt>
                <c:pt idx="25">
                  <c:v>49.430473002947053</c:v>
                </c:pt>
                <c:pt idx="26">
                  <c:v>49.544423356360134</c:v>
                </c:pt>
                <c:pt idx="27">
                  <c:v>52.728813228602469</c:v>
                </c:pt>
                <c:pt idx="28">
                  <c:v>58.731600654872672</c:v>
                </c:pt>
                <c:pt idx="29">
                  <c:v>58.981879764656433</c:v>
                </c:pt>
                <c:pt idx="30">
                  <c:v>59.428632478768861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08-440C-8C8D-57973FD6C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617280"/>
        <c:axId val="233618816"/>
      </c:barChart>
      <c:catAx>
        <c:axId val="233617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3618816"/>
        <c:crosses val="autoZero"/>
        <c:auto val="1"/>
        <c:lblAlgn val="ctr"/>
        <c:lblOffset val="100"/>
        <c:noMultiLvlLbl val="0"/>
      </c:catAx>
      <c:valAx>
        <c:axId val="233618816"/>
        <c:scaling>
          <c:orientation val="minMax"/>
          <c:max val="100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3617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 5 - Best'!$B$3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 5 - Best'!$A$35:$A$65</c:f>
              <c:strCache>
                <c:ptCount val="31"/>
                <c:pt idx="0">
                  <c:v>Montana*</c:v>
                </c:pt>
                <c:pt idx="1">
                  <c:v>Papua New Guinea*</c:v>
                </c:pt>
                <c:pt idx="2">
                  <c:v>Mongolia*</c:v>
                </c:pt>
                <c:pt idx="3">
                  <c:v>Botswana</c:v>
                </c:pt>
                <c:pt idx="4">
                  <c:v>Brazil</c:v>
                </c:pt>
                <c:pt idx="5">
                  <c:v>Mexico</c:v>
                </c:pt>
                <c:pt idx="6">
                  <c:v>Northwest Territories</c:v>
                </c:pt>
                <c:pt idx="7">
                  <c:v>South Australia</c:v>
                </c:pt>
                <c:pt idx="8">
                  <c:v>San Juan*</c:v>
                </c:pt>
                <c:pt idx="9">
                  <c:v>Santa Cruz*</c:v>
                </c:pt>
                <c:pt idx="10">
                  <c:v>Burkina Faso*</c:v>
                </c:pt>
                <c:pt idx="11">
                  <c:v>Colombia</c:v>
                </c:pt>
                <c:pt idx="12">
                  <c:v>Peru</c:v>
                </c:pt>
                <c:pt idx="13">
                  <c:v>Alaska</c:v>
                </c:pt>
                <c:pt idx="14">
                  <c:v>British Columbia</c:v>
                </c:pt>
                <c:pt idx="15">
                  <c:v>Nunavut</c:v>
                </c:pt>
                <c:pt idx="16">
                  <c:v>Guyana*</c:v>
                </c:pt>
                <c:pt idx="17">
                  <c:v>Arizona</c:v>
                </c:pt>
                <c:pt idx="18">
                  <c:v>Yukon</c:v>
                </c:pt>
                <c:pt idx="19">
                  <c:v>Newfoundland and Labrador</c:v>
                </c:pt>
                <c:pt idx="20">
                  <c:v>Quebec</c:v>
                </c:pt>
                <c:pt idx="21">
                  <c:v>Colorado*</c:v>
                </c:pt>
                <c:pt idx="22">
                  <c:v>Manitoba</c:v>
                </c:pt>
                <c:pt idx="23">
                  <c:v>Ontario</c:v>
                </c:pt>
                <c:pt idx="24">
                  <c:v>Queensland</c:v>
                </c:pt>
                <c:pt idx="25">
                  <c:v>Guinea (Conakry)*</c:v>
                </c:pt>
                <c:pt idx="26">
                  <c:v>Nevada</c:v>
                </c:pt>
                <c:pt idx="27">
                  <c:v>Ecuador*</c:v>
                </c:pt>
                <c:pt idx="28">
                  <c:v>Western Australia</c:v>
                </c:pt>
                <c:pt idx="29">
                  <c:v>Saskatchewan</c:v>
                </c:pt>
                <c:pt idx="30">
                  <c:v>Northern Territory</c:v>
                </c:pt>
              </c:strCache>
            </c:strRef>
          </c:cat>
          <c:val>
            <c:numRef>
              <c:f>'Fig 5 - Best'!$B$35:$B$65</c:f>
              <c:numCache>
                <c:formatCode>0%</c:formatCode>
                <c:ptCount val="31"/>
                <c:pt idx="0">
                  <c:v>0.42857142857142855</c:v>
                </c:pt>
                <c:pt idx="1">
                  <c:v>0.5714285714285714</c:v>
                </c:pt>
                <c:pt idx="2">
                  <c:v>0.5714285714285714</c:v>
                </c:pt>
                <c:pt idx="3">
                  <c:v>0.59090909090909094</c:v>
                </c:pt>
                <c:pt idx="4">
                  <c:v>0.53846153846153844</c:v>
                </c:pt>
                <c:pt idx="5">
                  <c:v>0.6470588235294118</c:v>
                </c:pt>
                <c:pt idx="6">
                  <c:v>0.6333333333333333</c:v>
                </c:pt>
                <c:pt idx="7">
                  <c:v>0.5</c:v>
                </c:pt>
                <c:pt idx="8">
                  <c:v>0.66666666666666663</c:v>
                </c:pt>
                <c:pt idx="9">
                  <c:v>0.6</c:v>
                </c:pt>
                <c:pt idx="10">
                  <c:v>0.55555555555555558</c:v>
                </c:pt>
                <c:pt idx="11">
                  <c:v>0.7142857142857143</c:v>
                </c:pt>
                <c:pt idx="12">
                  <c:v>0.66666666666666663</c:v>
                </c:pt>
                <c:pt idx="13">
                  <c:v>0.68421052631578949</c:v>
                </c:pt>
                <c:pt idx="14">
                  <c:v>0.69444444444444442</c:v>
                </c:pt>
                <c:pt idx="15">
                  <c:v>0.6470588235294118</c:v>
                </c:pt>
                <c:pt idx="16">
                  <c:v>0.6</c:v>
                </c:pt>
                <c:pt idx="17">
                  <c:v>0.61111111111111116</c:v>
                </c:pt>
                <c:pt idx="18">
                  <c:v>0.63636363636363635</c:v>
                </c:pt>
                <c:pt idx="19">
                  <c:v>0.70588235294117652</c:v>
                </c:pt>
                <c:pt idx="20">
                  <c:v>0.70270270270270274</c:v>
                </c:pt>
                <c:pt idx="21">
                  <c:v>0.66666666666666663</c:v>
                </c:pt>
                <c:pt idx="22">
                  <c:v>0.75</c:v>
                </c:pt>
                <c:pt idx="23">
                  <c:v>0.71794871794871795</c:v>
                </c:pt>
                <c:pt idx="24">
                  <c:v>0.7142857142857143</c:v>
                </c:pt>
                <c:pt idx="25">
                  <c:v>0.7142857142857143</c:v>
                </c:pt>
                <c:pt idx="26">
                  <c:v>0.73913043478260865</c:v>
                </c:pt>
                <c:pt idx="27">
                  <c:v>0.75</c:v>
                </c:pt>
                <c:pt idx="28">
                  <c:v>0.78260869565217395</c:v>
                </c:pt>
                <c:pt idx="29">
                  <c:v>0.8125</c:v>
                </c:pt>
                <c:pt idx="30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F-4188-B38E-A000179CDAA6}"/>
            </c:ext>
          </c:extLst>
        </c:ser>
        <c:ser>
          <c:idx val="1"/>
          <c:order val="1"/>
          <c:tx>
            <c:strRef>
              <c:f>'Fig 5 - Best'!$C$3</c:f>
              <c:strCache>
                <c:ptCount val="1"/>
                <c:pt idx="0">
                  <c:v>Weigted - Not a Deterrent</c:v>
                </c:pt>
              </c:strCache>
            </c:strRef>
          </c:tx>
          <c:invertIfNegative val="0"/>
          <c:cat>
            <c:strRef>
              <c:f>'Fig 5 - Best'!$A$35:$A$65</c:f>
              <c:strCache>
                <c:ptCount val="31"/>
                <c:pt idx="0">
                  <c:v>Montana*</c:v>
                </c:pt>
                <c:pt idx="1">
                  <c:v>Papua New Guinea*</c:v>
                </c:pt>
                <c:pt idx="2">
                  <c:v>Mongolia*</c:v>
                </c:pt>
                <c:pt idx="3">
                  <c:v>Botswana</c:v>
                </c:pt>
                <c:pt idx="4">
                  <c:v>Brazil</c:v>
                </c:pt>
                <c:pt idx="5">
                  <c:v>Mexico</c:v>
                </c:pt>
                <c:pt idx="6">
                  <c:v>Northwest Territories</c:v>
                </c:pt>
                <c:pt idx="7">
                  <c:v>South Australia</c:v>
                </c:pt>
                <c:pt idx="8">
                  <c:v>San Juan*</c:v>
                </c:pt>
                <c:pt idx="9">
                  <c:v>Santa Cruz*</c:v>
                </c:pt>
                <c:pt idx="10">
                  <c:v>Burkina Faso*</c:v>
                </c:pt>
                <c:pt idx="11">
                  <c:v>Colombia</c:v>
                </c:pt>
                <c:pt idx="12">
                  <c:v>Peru</c:v>
                </c:pt>
                <c:pt idx="13">
                  <c:v>Alaska</c:v>
                </c:pt>
                <c:pt idx="14">
                  <c:v>British Columbia</c:v>
                </c:pt>
                <c:pt idx="15">
                  <c:v>Nunavut</c:v>
                </c:pt>
                <c:pt idx="16">
                  <c:v>Guyana*</c:v>
                </c:pt>
                <c:pt idx="17">
                  <c:v>Arizona</c:v>
                </c:pt>
                <c:pt idx="18">
                  <c:v>Yukon</c:v>
                </c:pt>
                <c:pt idx="19">
                  <c:v>Newfoundland and Labrador</c:v>
                </c:pt>
                <c:pt idx="20">
                  <c:v>Quebec</c:v>
                </c:pt>
                <c:pt idx="21">
                  <c:v>Colorado*</c:v>
                </c:pt>
                <c:pt idx="22">
                  <c:v>Manitoba</c:v>
                </c:pt>
                <c:pt idx="23">
                  <c:v>Ontario</c:v>
                </c:pt>
                <c:pt idx="24">
                  <c:v>Queensland</c:v>
                </c:pt>
                <c:pt idx="25">
                  <c:v>Guinea (Conakry)*</c:v>
                </c:pt>
                <c:pt idx="26">
                  <c:v>Nevada</c:v>
                </c:pt>
                <c:pt idx="27">
                  <c:v>Ecuador*</c:v>
                </c:pt>
                <c:pt idx="28">
                  <c:v>Western Australia</c:v>
                </c:pt>
                <c:pt idx="29">
                  <c:v>Saskatchewan</c:v>
                </c:pt>
                <c:pt idx="30">
                  <c:v>Northern Territory</c:v>
                </c:pt>
              </c:strCache>
            </c:strRef>
          </c:cat>
          <c:val>
            <c:numRef>
              <c:f>'Fig 5 - Best'!$C$35:$C$65</c:f>
              <c:numCache>
                <c:formatCode>0%</c:formatCode>
                <c:ptCount val="31"/>
                <c:pt idx="0">
                  <c:v>0.5714285714285714</c:v>
                </c:pt>
                <c:pt idx="1">
                  <c:v>0.2857142857142857</c:v>
                </c:pt>
                <c:pt idx="2">
                  <c:v>0.2857142857142857</c:v>
                </c:pt>
                <c:pt idx="3">
                  <c:v>0.27272727272727271</c:v>
                </c:pt>
                <c:pt idx="4">
                  <c:v>0.38461538461538464</c:v>
                </c:pt>
                <c:pt idx="5">
                  <c:v>0.17647058823529413</c:v>
                </c:pt>
                <c:pt idx="6">
                  <c:v>0.23333333333333334</c:v>
                </c:pt>
                <c:pt idx="7">
                  <c:v>0.5</c:v>
                </c:pt>
                <c:pt idx="8">
                  <c:v>0.16666666666666666</c:v>
                </c:pt>
                <c:pt idx="9">
                  <c:v>0.3</c:v>
                </c:pt>
                <c:pt idx="10">
                  <c:v>0.44444444444444442</c:v>
                </c:pt>
                <c:pt idx="11">
                  <c:v>0.14285714285714285</c:v>
                </c:pt>
                <c:pt idx="12">
                  <c:v>0.23809523809523808</c:v>
                </c:pt>
                <c:pt idx="13">
                  <c:v>0.21052631578947367</c:v>
                </c:pt>
                <c:pt idx="14">
                  <c:v>0.19444444444444445</c:v>
                </c:pt>
                <c:pt idx="15">
                  <c:v>0.29411764705882354</c:v>
                </c:pt>
                <c:pt idx="16">
                  <c:v>0.4</c:v>
                </c:pt>
                <c:pt idx="17">
                  <c:v>0.3888888888888889</c:v>
                </c:pt>
                <c:pt idx="18">
                  <c:v>0.36363636363636365</c:v>
                </c:pt>
                <c:pt idx="19">
                  <c:v>0.23529411764705882</c:v>
                </c:pt>
                <c:pt idx="20">
                  <c:v>0.24324324324324326</c:v>
                </c:pt>
                <c:pt idx="21">
                  <c:v>0.33333333333333331</c:v>
                </c:pt>
                <c:pt idx="22">
                  <c:v>0.16666666666666666</c:v>
                </c:pt>
                <c:pt idx="23">
                  <c:v>0.23076923076923078</c:v>
                </c:pt>
                <c:pt idx="24">
                  <c:v>0.2857142857142857</c:v>
                </c:pt>
                <c:pt idx="25">
                  <c:v>0.2857142857142857</c:v>
                </c:pt>
                <c:pt idx="26">
                  <c:v>0.2608695652173913</c:v>
                </c:pt>
                <c:pt idx="27">
                  <c:v>0.25</c:v>
                </c:pt>
                <c:pt idx="28">
                  <c:v>0.21739130434782608</c:v>
                </c:pt>
                <c:pt idx="29">
                  <c:v>0.1875</c:v>
                </c:pt>
                <c:pt idx="3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F-4188-B38E-A000179CD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296640"/>
        <c:axId val="233298176"/>
      </c:barChart>
      <c:catAx>
        <c:axId val="233296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3298176"/>
        <c:crosses val="autoZero"/>
        <c:auto val="1"/>
        <c:lblAlgn val="ctr"/>
        <c:lblOffset val="100"/>
        <c:noMultiLvlLbl val="0"/>
      </c:catAx>
      <c:valAx>
        <c:axId val="23329817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3296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585459492758067"/>
          <c:y val="0.88839167933752439"/>
          <c:w val="0.17738477754918661"/>
          <c:h val="4.427778126965385E-2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 5 - Best'!$A$4:$A$34</c:f>
              <c:strCache>
                <c:ptCount val="31"/>
                <c:pt idx="0">
                  <c:v>Tasmania*</c:v>
                </c:pt>
                <c:pt idx="1">
                  <c:v>South Sudan</c:v>
                </c:pt>
                <c:pt idx="2">
                  <c:v>Zambia*</c:v>
                </c:pt>
                <c:pt idx="3">
                  <c:v>New Mexico*</c:v>
                </c:pt>
                <c:pt idx="4">
                  <c:v>Victoria</c:v>
                </c:pt>
                <c:pt idx="5">
                  <c:v>Angola*</c:v>
                </c:pt>
                <c:pt idx="6">
                  <c:v>Mozambique*</c:v>
                </c:pt>
                <c:pt idx="7">
                  <c:v>Namibia</c:v>
                </c:pt>
                <c:pt idx="8">
                  <c:v>Alberta</c:v>
                </c:pt>
                <c:pt idx="9">
                  <c:v>South Africa</c:v>
                </c:pt>
                <c:pt idx="10">
                  <c:v>Finland</c:v>
                </c:pt>
                <c:pt idx="11">
                  <c:v>Idaho*</c:v>
                </c:pt>
                <c:pt idx="12">
                  <c:v>Catamarca*</c:v>
                </c:pt>
                <c:pt idx="13">
                  <c:v>Zimbabwe*</c:v>
                </c:pt>
                <c:pt idx="14">
                  <c:v>Nova Scotia</c:v>
                </c:pt>
                <c:pt idx="15">
                  <c:v>Utah</c:v>
                </c:pt>
                <c:pt idx="16">
                  <c:v>Tanzania</c:v>
                </c:pt>
                <c:pt idx="17">
                  <c:v>Salta*</c:v>
                </c:pt>
                <c:pt idx="18">
                  <c:v>New Brunswick*</c:v>
                </c:pt>
                <c:pt idx="19">
                  <c:v>Bolivia*</c:v>
                </c:pt>
                <c:pt idx="20">
                  <c:v>China*</c:v>
                </c:pt>
                <c:pt idx="21">
                  <c:v>California</c:v>
                </c:pt>
                <c:pt idx="22">
                  <c:v>Democratic Republic of Congo (DRC)</c:v>
                </c:pt>
                <c:pt idx="23">
                  <c:v>Spain*</c:v>
                </c:pt>
                <c:pt idx="24">
                  <c:v>Jujuy*</c:v>
                </c:pt>
                <c:pt idx="25">
                  <c:v>Chile</c:v>
                </c:pt>
                <c:pt idx="26">
                  <c:v>New South Wales</c:v>
                </c:pt>
                <c:pt idx="27">
                  <c:v>Ivory Coast*</c:v>
                </c:pt>
                <c:pt idx="28">
                  <c:v>Mali</c:v>
                </c:pt>
                <c:pt idx="29">
                  <c:v>Morocco*</c:v>
                </c:pt>
                <c:pt idx="30">
                  <c:v>Ghana</c:v>
                </c:pt>
              </c:strCache>
            </c:strRef>
          </c:cat>
          <c:val>
            <c:numRef>
              <c:f>'Fig 5 - Best'!$B$4:$B$34</c:f>
              <c:numCache>
                <c:formatCode>0%</c:formatCode>
                <c:ptCount val="31"/>
                <c:pt idx="0">
                  <c:v>0</c:v>
                </c:pt>
                <c:pt idx="1">
                  <c:v>0.3</c:v>
                </c:pt>
                <c:pt idx="2">
                  <c:v>0.125</c:v>
                </c:pt>
                <c:pt idx="3">
                  <c:v>0.2</c:v>
                </c:pt>
                <c:pt idx="4">
                  <c:v>0.26666666666666666</c:v>
                </c:pt>
                <c:pt idx="5">
                  <c:v>0.14285714285714285</c:v>
                </c:pt>
                <c:pt idx="6">
                  <c:v>0.33333333333333331</c:v>
                </c:pt>
                <c:pt idx="7">
                  <c:v>0.35714285714285715</c:v>
                </c:pt>
                <c:pt idx="8">
                  <c:v>0.38461538461538464</c:v>
                </c:pt>
                <c:pt idx="9">
                  <c:v>0.38709677419354838</c:v>
                </c:pt>
                <c:pt idx="10">
                  <c:v>0.4</c:v>
                </c:pt>
                <c:pt idx="11">
                  <c:v>0.22222222222222221</c:v>
                </c:pt>
                <c:pt idx="12">
                  <c:v>0.5</c:v>
                </c:pt>
                <c:pt idx="13">
                  <c:v>0.42857142857142855</c:v>
                </c:pt>
                <c:pt idx="14">
                  <c:v>0.30769230769230771</c:v>
                </c:pt>
                <c:pt idx="15">
                  <c:v>0.36363636363636365</c:v>
                </c:pt>
                <c:pt idx="16">
                  <c:v>0.375</c:v>
                </c:pt>
                <c:pt idx="17">
                  <c:v>0.44444444444444442</c:v>
                </c:pt>
                <c:pt idx="18">
                  <c:v>0.375</c:v>
                </c:pt>
                <c:pt idx="19">
                  <c:v>0.625</c:v>
                </c:pt>
                <c:pt idx="20">
                  <c:v>0.42857142857142855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0.625</c:v>
                </c:pt>
                <c:pt idx="25">
                  <c:v>0.61111111111111116</c:v>
                </c:pt>
                <c:pt idx="26">
                  <c:v>0.4</c:v>
                </c:pt>
                <c:pt idx="27">
                  <c:v>0.4</c:v>
                </c:pt>
                <c:pt idx="28">
                  <c:v>0.5</c:v>
                </c:pt>
                <c:pt idx="29">
                  <c:v>0.6</c:v>
                </c:pt>
                <c:pt idx="3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2-4E8B-8BFF-835552A8D7B0}"/>
            </c:ext>
          </c:extLst>
        </c:ser>
        <c:ser>
          <c:idx val="1"/>
          <c:order val="1"/>
          <c:invertIfNegative val="0"/>
          <c:cat>
            <c:strRef>
              <c:f>'Fig 5 - Best'!$A$4:$A$34</c:f>
              <c:strCache>
                <c:ptCount val="31"/>
                <c:pt idx="0">
                  <c:v>Tasmania*</c:v>
                </c:pt>
                <c:pt idx="1">
                  <c:v>South Sudan</c:v>
                </c:pt>
                <c:pt idx="2">
                  <c:v>Zambia*</c:v>
                </c:pt>
                <c:pt idx="3">
                  <c:v>New Mexico*</c:v>
                </c:pt>
                <c:pt idx="4">
                  <c:v>Victoria</c:v>
                </c:pt>
                <c:pt idx="5">
                  <c:v>Angola*</c:v>
                </c:pt>
                <c:pt idx="6">
                  <c:v>Mozambique*</c:v>
                </c:pt>
                <c:pt idx="7">
                  <c:v>Namibia</c:v>
                </c:pt>
                <c:pt idx="8">
                  <c:v>Alberta</c:v>
                </c:pt>
                <c:pt idx="9">
                  <c:v>South Africa</c:v>
                </c:pt>
                <c:pt idx="10">
                  <c:v>Finland</c:v>
                </c:pt>
                <c:pt idx="11">
                  <c:v>Idaho*</c:v>
                </c:pt>
                <c:pt idx="12">
                  <c:v>Catamarca*</c:v>
                </c:pt>
                <c:pt idx="13">
                  <c:v>Zimbabwe*</c:v>
                </c:pt>
                <c:pt idx="14">
                  <c:v>Nova Scotia</c:v>
                </c:pt>
                <c:pt idx="15">
                  <c:v>Utah</c:v>
                </c:pt>
                <c:pt idx="16">
                  <c:v>Tanzania</c:v>
                </c:pt>
                <c:pt idx="17">
                  <c:v>Salta*</c:v>
                </c:pt>
                <c:pt idx="18">
                  <c:v>New Brunswick*</c:v>
                </c:pt>
                <c:pt idx="19">
                  <c:v>Bolivia*</c:v>
                </c:pt>
                <c:pt idx="20">
                  <c:v>China*</c:v>
                </c:pt>
                <c:pt idx="21">
                  <c:v>California</c:v>
                </c:pt>
                <c:pt idx="22">
                  <c:v>Democratic Republic of Congo (DRC)</c:v>
                </c:pt>
                <c:pt idx="23">
                  <c:v>Spain*</c:v>
                </c:pt>
                <c:pt idx="24">
                  <c:v>Jujuy*</c:v>
                </c:pt>
                <c:pt idx="25">
                  <c:v>Chile</c:v>
                </c:pt>
                <c:pt idx="26">
                  <c:v>New South Wales</c:v>
                </c:pt>
                <c:pt idx="27">
                  <c:v>Ivory Coast*</c:v>
                </c:pt>
                <c:pt idx="28">
                  <c:v>Mali</c:v>
                </c:pt>
                <c:pt idx="29">
                  <c:v>Morocco*</c:v>
                </c:pt>
                <c:pt idx="30">
                  <c:v>Ghana</c:v>
                </c:pt>
              </c:strCache>
            </c:strRef>
          </c:cat>
          <c:val>
            <c:numRef>
              <c:f>'Fig 5 - Best'!$C$4:$C$34</c:f>
              <c:numCache>
                <c:formatCode>0%</c:formatCode>
                <c:ptCount val="31"/>
                <c:pt idx="0">
                  <c:v>0.66666666666666663</c:v>
                </c:pt>
                <c:pt idx="1">
                  <c:v>0.2</c:v>
                </c:pt>
                <c:pt idx="2">
                  <c:v>0.625</c:v>
                </c:pt>
                <c:pt idx="3">
                  <c:v>0.6</c:v>
                </c:pt>
                <c:pt idx="4">
                  <c:v>0.46666666666666667</c:v>
                </c:pt>
                <c:pt idx="5">
                  <c:v>0.7142857142857143</c:v>
                </c:pt>
                <c:pt idx="6">
                  <c:v>0.33333333333333331</c:v>
                </c:pt>
                <c:pt idx="7">
                  <c:v>0.35714285714285715</c:v>
                </c:pt>
                <c:pt idx="8">
                  <c:v>0.30769230769230771</c:v>
                </c:pt>
                <c:pt idx="9">
                  <c:v>0.32258064516129031</c:v>
                </c:pt>
                <c:pt idx="10">
                  <c:v>0.3</c:v>
                </c:pt>
                <c:pt idx="11">
                  <c:v>0.66666666666666663</c:v>
                </c:pt>
                <c:pt idx="12">
                  <c:v>0.125</c:v>
                </c:pt>
                <c:pt idx="13">
                  <c:v>0.2857142857142857</c:v>
                </c:pt>
                <c:pt idx="14">
                  <c:v>0.53846153846153844</c:v>
                </c:pt>
                <c:pt idx="15">
                  <c:v>0.45454545454545453</c:v>
                </c:pt>
                <c:pt idx="16">
                  <c:v>0.4375</c:v>
                </c:pt>
                <c:pt idx="17">
                  <c:v>0.33333333333333331</c:v>
                </c:pt>
                <c:pt idx="18">
                  <c:v>0.5</c:v>
                </c:pt>
                <c:pt idx="19">
                  <c:v>0</c:v>
                </c:pt>
                <c:pt idx="20">
                  <c:v>0.42857142857142855</c:v>
                </c:pt>
                <c:pt idx="21">
                  <c:v>0.3</c:v>
                </c:pt>
                <c:pt idx="22">
                  <c:v>0.33333333333333331</c:v>
                </c:pt>
                <c:pt idx="23">
                  <c:v>0.33333333333333331</c:v>
                </c:pt>
                <c:pt idx="24">
                  <c:v>0.125</c:v>
                </c:pt>
                <c:pt idx="25">
                  <c:v>0.16666666666666666</c:v>
                </c:pt>
                <c:pt idx="26">
                  <c:v>0.6</c:v>
                </c:pt>
                <c:pt idx="27">
                  <c:v>0.6</c:v>
                </c:pt>
                <c:pt idx="28">
                  <c:v>0.4</c:v>
                </c:pt>
                <c:pt idx="29">
                  <c:v>0.2</c:v>
                </c:pt>
                <c:pt idx="3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2-4E8B-8BFF-835552A8D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345024"/>
        <c:axId val="233346560"/>
      </c:barChart>
      <c:catAx>
        <c:axId val="233345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3346560"/>
        <c:crosses val="autoZero"/>
        <c:auto val="1"/>
        <c:lblAlgn val="ctr"/>
        <c:lblOffset val="100"/>
        <c:noMultiLvlLbl val="0"/>
      </c:catAx>
      <c:valAx>
        <c:axId val="233346560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3345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 6 - Canada'!$A$5:$A$16</c:f>
              <c:strCache>
                <c:ptCount val="12"/>
                <c:pt idx="0">
                  <c:v>Northwest Territories</c:v>
                </c:pt>
                <c:pt idx="1">
                  <c:v>Nova Scotia</c:v>
                </c:pt>
                <c:pt idx="2">
                  <c:v>Nunavut</c:v>
                </c:pt>
                <c:pt idx="3">
                  <c:v>Alberta</c:v>
                </c:pt>
                <c:pt idx="4">
                  <c:v>New Brunswick*</c:v>
                </c:pt>
                <c:pt idx="5">
                  <c:v>Yukon</c:v>
                </c:pt>
                <c:pt idx="6">
                  <c:v>British Columbia</c:v>
                </c:pt>
                <c:pt idx="7">
                  <c:v>Manitoba</c:v>
                </c:pt>
                <c:pt idx="8">
                  <c:v>Ontario</c:v>
                </c:pt>
                <c:pt idx="9">
                  <c:v>Quebec</c:v>
                </c:pt>
                <c:pt idx="10">
                  <c:v>Newfoundland and Labrador</c:v>
                </c:pt>
                <c:pt idx="11">
                  <c:v>Saskatchewan</c:v>
                </c:pt>
              </c:strCache>
            </c:strRef>
          </c:cat>
          <c:val>
            <c:numRef>
              <c:f>'Fig 6 - Canada'!$B$5:$B$16</c:f>
              <c:numCache>
                <c:formatCode>0.00</c:formatCode>
                <c:ptCount val="12"/>
                <c:pt idx="0">
                  <c:v>58.152300904478182</c:v>
                </c:pt>
                <c:pt idx="1">
                  <c:v>58.208136521247184</c:v>
                </c:pt>
                <c:pt idx="2">
                  <c:v>58.235226877870836</c:v>
                </c:pt>
                <c:pt idx="3">
                  <c:v>69.362778651482685</c:v>
                </c:pt>
                <c:pt idx="4">
                  <c:v>72.80674375634311</c:v>
                </c:pt>
                <c:pt idx="5">
                  <c:v>73.25519402113018</c:v>
                </c:pt>
                <c:pt idx="6">
                  <c:v>75.087888379534348</c:v>
                </c:pt>
                <c:pt idx="7">
                  <c:v>77.982587847343609</c:v>
                </c:pt>
                <c:pt idx="8">
                  <c:v>80.747388870213925</c:v>
                </c:pt>
                <c:pt idx="9">
                  <c:v>84.02523248415244</c:v>
                </c:pt>
                <c:pt idx="10">
                  <c:v>87.352572817274563</c:v>
                </c:pt>
                <c:pt idx="11">
                  <c:v>88.187131313625798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F-44AE-A6C4-C59F38197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378944"/>
        <c:axId val="233380480"/>
      </c:barChart>
      <c:catAx>
        <c:axId val="233378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3380480"/>
        <c:crosses val="autoZero"/>
        <c:auto val="1"/>
        <c:lblAlgn val="ctr"/>
        <c:lblOffset val="100"/>
        <c:noMultiLvlLbl val="0"/>
      </c:catAx>
      <c:valAx>
        <c:axId val="233380480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3378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3</xdr:row>
      <xdr:rowOff>133351</xdr:rowOff>
    </xdr:from>
    <xdr:to>
      <xdr:col>22</xdr:col>
      <xdr:colOff>457200</xdr:colOff>
      <xdr:row>34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495301</xdr:colOff>
      <xdr:row>2</xdr:row>
      <xdr:rowOff>104775</xdr:rowOff>
    </xdr:from>
    <xdr:to>
      <xdr:col>19</xdr:col>
      <xdr:colOff>9525</xdr:colOff>
      <xdr:row>28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495301</xdr:colOff>
      <xdr:row>2</xdr:row>
      <xdr:rowOff>104775</xdr:rowOff>
    </xdr:from>
    <xdr:to>
      <xdr:col>18</xdr:col>
      <xdr:colOff>33618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2</xdr:row>
      <xdr:rowOff>66675</xdr:rowOff>
    </xdr:from>
    <xdr:to>
      <xdr:col>18</xdr:col>
      <xdr:colOff>495300</xdr:colOff>
      <xdr:row>22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2</xdr:row>
      <xdr:rowOff>123826</xdr:rowOff>
    </xdr:from>
    <xdr:to>
      <xdr:col>24</xdr:col>
      <xdr:colOff>171451</xdr:colOff>
      <xdr:row>35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228601</xdr:colOff>
      <xdr:row>3</xdr:row>
      <xdr:rowOff>38100</xdr:rowOff>
    </xdr:from>
    <xdr:to>
      <xdr:col>24</xdr:col>
      <xdr:colOff>304801</xdr:colOff>
      <xdr:row>36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B04999-2CE6-4B77-ACA3-55CF1EA15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228601</xdr:colOff>
      <xdr:row>3</xdr:row>
      <xdr:rowOff>38100</xdr:rowOff>
    </xdr:from>
    <xdr:to>
      <xdr:col>24</xdr:col>
      <xdr:colOff>304801</xdr:colOff>
      <xdr:row>36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3</xdr:row>
      <xdr:rowOff>9525</xdr:rowOff>
    </xdr:from>
    <xdr:to>
      <xdr:col>19</xdr:col>
      <xdr:colOff>19049</xdr:colOff>
      <xdr:row>54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572860</xdr:colOff>
      <xdr:row>55</xdr:row>
      <xdr:rowOff>81644</xdr:rowOff>
    </xdr:from>
    <xdr:to>
      <xdr:col>19</xdr:col>
      <xdr:colOff>1360</xdr:colOff>
      <xdr:row>85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3</xdr:row>
      <xdr:rowOff>4761</xdr:rowOff>
    </xdr:from>
    <xdr:to>
      <xdr:col>19</xdr:col>
      <xdr:colOff>19049</xdr:colOff>
      <xdr:row>54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19049</xdr:colOff>
      <xdr:row>54</xdr:row>
      <xdr:rowOff>176211</xdr:rowOff>
    </xdr:from>
    <xdr:to>
      <xdr:col>19</xdr:col>
      <xdr:colOff>47624</xdr:colOff>
      <xdr:row>82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2</xdr:row>
      <xdr:rowOff>28575</xdr:rowOff>
    </xdr:from>
    <xdr:to>
      <xdr:col>18</xdr:col>
      <xdr:colOff>600074</xdr:colOff>
      <xdr:row>54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54</xdr:row>
      <xdr:rowOff>176210</xdr:rowOff>
    </xdr:from>
    <xdr:to>
      <xdr:col>19</xdr:col>
      <xdr:colOff>19050</xdr:colOff>
      <xdr:row>84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2</xdr:row>
      <xdr:rowOff>104775</xdr:rowOff>
    </xdr:from>
    <xdr:to>
      <xdr:col>19</xdr:col>
      <xdr:colOff>28574</xdr:colOff>
      <xdr:row>54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276225</xdr:colOff>
      <xdr:row>55</xdr:row>
      <xdr:rowOff>23810</xdr:rowOff>
    </xdr:from>
    <xdr:to>
      <xdr:col>19</xdr:col>
      <xdr:colOff>47625</xdr:colOff>
      <xdr:row>89</xdr:row>
      <xdr:rowOff>135466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5</xdr:row>
      <xdr:rowOff>9525</xdr:rowOff>
    </xdr:from>
    <xdr:to>
      <xdr:col>21</xdr:col>
      <xdr:colOff>0</xdr:colOff>
      <xdr:row>33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361949</xdr:colOff>
      <xdr:row>2</xdr:row>
      <xdr:rowOff>28575</xdr:rowOff>
    </xdr:from>
    <xdr:to>
      <xdr:col>18</xdr:col>
      <xdr:colOff>504824</xdr:colOff>
      <xdr:row>54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361950</xdr:colOff>
      <xdr:row>55</xdr:row>
      <xdr:rowOff>23810</xdr:rowOff>
    </xdr:from>
    <xdr:to>
      <xdr:col>18</xdr:col>
      <xdr:colOff>533400</xdr:colOff>
      <xdr:row>90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2</xdr:row>
      <xdr:rowOff>85725</xdr:rowOff>
    </xdr:from>
    <xdr:to>
      <xdr:col>18</xdr:col>
      <xdr:colOff>590549</xdr:colOff>
      <xdr:row>54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228599</xdr:colOff>
      <xdr:row>55</xdr:row>
      <xdr:rowOff>61912</xdr:rowOff>
    </xdr:from>
    <xdr:to>
      <xdr:col>18</xdr:col>
      <xdr:colOff>600074</xdr:colOff>
      <xdr:row>96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2</xdr:row>
      <xdr:rowOff>19050</xdr:rowOff>
    </xdr:from>
    <xdr:to>
      <xdr:col>19</xdr:col>
      <xdr:colOff>28574</xdr:colOff>
      <xdr:row>54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55</xdr:row>
      <xdr:rowOff>4761</xdr:rowOff>
    </xdr:from>
    <xdr:to>
      <xdr:col>19</xdr:col>
      <xdr:colOff>57150</xdr:colOff>
      <xdr:row>94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600074</xdr:colOff>
      <xdr:row>2</xdr:row>
      <xdr:rowOff>4761</xdr:rowOff>
    </xdr:from>
    <xdr:to>
      <xdr:col>18</xdr:col>
      <xdr:colOff>590549</xdr:colOff>
      <xdr:row>54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55</xdr:row>
      <xdr:rowOff>61911</xdr:rowOff>
    </xdr:from>
    <xdr:to>
      <xdr:col>18</xdr:col>
      <xdr:colOff>600075</xdr:colOff>
      <xdr:row>92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119062</xdr:rowOff>
    </xdr:from>
    <xdr:to>
      <xdr:col>18</xdr:col>
      <xdr:colOff>600075</xdr:colOff>
      <xdr:row>54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590550</xdr:colOff>
      <xdr:row>55</xdr:row>
      <xdr:rowOff>61912</xdr:rowOff>
    </xdr:from>
    <xdr:to>
      <xdr:col>18</xdr:col>
      <xdr:colOff>571500</xdr:colOff>
      <xdr:row>93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2</xdr:row>
      <xdr:rowOff>33337</xdr:rowOff>
    </xdr:from>
    <xdr:to>
      <xdr:col>18</xdr:col>
      <xdr:colOff>533399</xdr:colOff>
      <xdr:row>54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55</xdr:row>
      <xdr:rowOff>71436</xdr:rowOff>
    </xdr:from>
    <xdr:to>
      <xdr:col>18</xdr:col>
      <xdr:colOff>542925</xdr:colOff>
      <xdr:row>100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2</xdr:row>
      <xdr:rowOff>133350</xdr:rowOff>
    </xdr:from>
    <xdr:to>
      <xdr:col>18</xdr:col>
      <xdr:colOff>590550</xdr:colOff>
      <xdr:row>54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419100</xdr:colOff>
      <xdr:row>55</xdr:row>
      <xdr:rowOff>119061</xdr:rowOff>
    </xdr:from>
    <xdr:to>
      <xdr:col>19</xdr:col>
      <xdr:colOff>0</xdr:colOff>
      <xdr:row>101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2</xdr:row>
      <xdr:rowOff>85725</xdr:rowOff>
    </xdr:from>
    <xdr:to>
      <xdr:col>18</xdr:col>
      <xdr:colOff>581025</xdr:colOff>
      <xdr:row>54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55</xdr:row>
      <xdr:rowOff>90486</xdr:rowOff>
    </xdr:from>
    <xdr:to>
      <xdr:col>18</xdr:col>
      <xdr:colOff>514350</xdr:colOff>
      <xdr:row>93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</xdr:row>
      <xdr:rowOff>142875</xdr:rowOff>
    </xdr:from>
    <xdr:to>
      <xdr:col>19</xdr:col>
      <xdr:colOff>28575</xdr:colOff>
      <xdr:row>54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95249</xdr:colOff>
      <xdr:row>55</xdr:row>
      <xdr:rowOff>4760</xdr:rowOff>
    </xdr:from>
    <xdr:to>
      <xdr:col>19</xdr:col>
      <xdr:colOff>28574</xdr:colOff>
      <xdr:row>97</xdr:row>
      <xdr:rowOff>57149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3</xdr:row>
      <xdr:rowOff>23811</xdr:rowOff>
    </xdr:from>
    <xdr:to>
      <xdr:col>19</xdr:col>
      <xdr:colOff>9525</xdr:colOff>
      <xdr:row>55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55</xdr:row>
      <xdr:rowOff>42860</xdr:rowOff>
    </xdr:from>
    <xdr:to>
      <xdr:col>19</xdr:col>
      <xdr:colOff>9525</xdr:colOff>
      <xdr:row>99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2</xdr:row>
      <xdr:rowOff>81643</xdr:rowOff>
    </xdr:from>
    <xdr:to>
      <xdr:col>21</xdr:col>
      <xdr:colOff>27214</xdr:colOff>
      <xdr:row>54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54</xdr:row>
      <xdr:rowOff>136072</xdr:rowOff>
    </xdr:from>
    <xdr:to>
      <xdr:col>20</xdr:col>
      <xdr:colOff>557893</xdr:colOff>
      <xdr:row>108</xdr:row>
      <xdr:rowOff>10886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438149</xdr:colOff>
      <xdr:row>2</xdr:row>
      <xdr:rowOff>180975</xdr:rowOff>
    </xdr:from>
    <xdr:to>
      <xdr:col>19</xdr:col>
      <xdr:colOff>9524</xdr:colOff>
      <xdr:row>54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419099</xdr:colOff>
      <xdr:row>55</xdr:row>
      <xdr:rowOff>14286</xdr:rowOff>
    </xdr:from>
    <xdr:to>
      <xdr:col>19</xdr:col>
      <xdr:colOff>323850</xdr:colOff>
      <xdr:row>91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395513</xdr:colOff>
      <xdr:row>2</xdr:row>
      <xdr:rowOff>14286</xdr:rowOff>
    </xdr:from>
    <xdr:to>
      <xdr:col>22</xdr:col>
      <xdr:colOff>485320</xdr:colOff>
      <xdr:row>54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558799</xdr:colOff>
      <xdr:row>55</xdr:row>
      <xdr:rowOff>135390</xdr:rowOff>
    </xdr:from>
    <xdr:to>
      <xdr:col>23</xdr:col>
      <xdr:colOff>2538</xdr:colOff>
      <xdr:row>103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204132</xdr:colOff>
      <xdr:row>1</xdr:row>
      <xdr:rowOff>171825</xdr:rowOff>
    </xdr:from>
    <xdr:to>
      <xdr:col>20</xdr:col>
      <xdr:colOff>567764</xdr:colOff>
      <xdr:row>56</xdr:row>
      <xdr:rowOff>63873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158936</xdr:colOff>
      <xdr:row>56</xdr:row>
      <xdr:rowOff>179144</xdr:rowOff>
    </xdr:from>
    <xdr:to>
      <xdr:col>21</xdr:col>
      <xdr:colOff>317500</xdr:colOff>
      <xdr:row>94</xdr:row>
      <xdr:rowOff>17930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2</xdr:row>
      <xdr:rowOff>171450</xdr:rowOff>
    </xdr:from>
    <xdr:to>
      <xdr:col>18</xdr:col>
      <xdr:colOff>276224</xdr:colOff>
      <xdr:row>34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552451</xdr:colOff>
      <xdr:row>2</xdr:row>
      <xdr:rowOff>104775</xdr:rowOff>
    </xdr:from>
    <xdr:to>
      <xdr:col>18</xdr:col>
      <xdr:colOff>390525</xdr:colOff>
      <xdr:row>32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2</xdr:row>
      <xdr:rowOff>66675</xdr:rowOff>
    </xdr:from>
    <xdr:to>
      <xdr:col>19</xdr:col>
      <xdr:colOff>0</xdr:colOff>
      <xdr:row>31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514351</xdr:colOff>
      <xdr:row>2</xdr:row>
      <xdr:rowOff>114300</xdr:rowOff>
    </xdr:from>
    <xdr:to>
      <xdr:col>19</xdr:col>
      <xdr:colOff>9525</xdr:colOff>
      <xdr:row>34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workbookViewId="0">
      <selection activeCell="F2" sqref="F2"/>
    </sheetView>
  </sheetViews>
  <sheetFormatPr defaultColWidth="9.109375" defaultRowHeight="14.4" x14ac:dyDescent="0.3"/>
  <cols>
    <col min="1" max="1" width="24.88671875" style="47" bestFit="1" customWidth="1"/>
    <col min="2" max="16384" width="9.109375" style="47"/>
  </cols>
  <sheetData>
    <row r="1" spans="1:8" ht="21" x14ac:dyDescent="0.4">
      <c r="A1" s="46" t="s">
        <v>443</v>
      </c>
    </row>
    <row r="3" spans="1:8" ht="15.75" customHeight="1" x14ac:dyDescent="0.3">
      <c r="A3" s="351" t="s">
        <v>552</v>
      </c>
      <c r="B3" s="351"/>
      <c r="C3" s="351"/>
      <c r="D3" s="351"/>
      <c r="E3" s="351"/>
      <c r="F3" s="351"/>
    </row>
    <row r="4" spans="1:8" x14ac:dyDescent="0.3">
      <c r="A4" s="350" t="s">
        <v>553</v>
      </c>
      <c r="B4" s="350"/>
      <c r="C4" s="350"/>
      <c r="D4" s="350"/>
      <c r="E4" s="350"/>
    </row>
    <row r="5" spans="1:8" x14ac:dyDescent="0.3">
      <c r="A5" s="350" t="s">
        <v>93</v>
      </c>
      <c r="B5" s="350"/>
      <c r="C5" s="350"/>
    </row>
    <row r="6" spans="1:8" x14ac:dyDescent="0.3">
      <c r="A6" s="350" t="s">
        <v>94</v>
      </c>
      <c r="B6" s="350"/>
      <c r="C6" s="350"/>
    </row>
    <row r="7" spans="1:8" x14ac:dyDescent="0.3">
      <c r="A7" s="350" t="s">
        <v>95</v>
      </c>
      <c r="B7" s="350"/>
    </row>
    <row r="8" spans="1:8" x14ac:dyDescent="0.3">
      <c r="A8" s="350" t="s">
        <v>96</v>
      </c>
      <c r="B8" s="350"/>
    </row>
    <row r="9" spans="1:8" x14ac:dyDescent="0.3">
      <c r="A9" s="350" t="s">
        <v>97</v>
      </c>
      <c r="B9" s="350"/>
      <c r="C9" s="350"/>
      <c r="D9" s="350"/>
    </row>
    <row r="10" spans="1:8" x14ac:dyDescent="0.3">
      <c r="A10" s="350" t="s">
        <v>98</v>
      </c>
      <c r="B10" s="350"/>
      <c r="C10" s="350"/>
    </row>
    <row r="11" spans="1:8" x14ac:dyDescent="0.3">
      <c r="A11" s="350" t="s">
        <v>99</v>
      </c>
      <c r="B11" s="350"/>
      <c r="C11" s="350"/>
      <c r="D11" s="350"/>
    </row>
    <row r="12" spans="1:8" x14ac:dyDescent="0.3">
      <c r="A12" s="350" t="s">
        <v>100</v>
      </c>
      <c r="B12" s="350"/>
      <c r="C12" s="350"/>
      <c r="D12" s="350"/>
    </row>
    <row r="13" spans="1:8" x14ac:dyDescent="0.3">
      <c r="A13" s="350" t="s">
        <v>101</v>
      </c>
      <c r="B13" s="350"/>
      <c r="C13" s="350"/>
      <c r="D13" s="350"/>
      <c r="E13" s="350"/>
    </row>
    <row r="14" spans="1:8" x14ac:dyDescent="0.3">
      <c r="A14" s="350" t="s">
        <v>102</v>
      </c>
      <c r="B14" s="350"/>
      <c r="C14" s="350"/>
      <c r="D14" s="350"/>
    </row>
    <row r="15" spans="1:8" x14ac:dyDescent="0.3">
      <c r="A15" s="350" t="s">
        <v>103</v>
      </c>
      <c r="B15" s="350"/>
      <c r="C15" s="350"/>
      <c r="D15" s="350"/>
      <c r="E15" s="350"/>
      <c r="F15" s="350"/>
      <c r="G15" s="350"/>
      <c r="H15" s="350"/>
    </row>
    <row r="16" spans="1:8" x14ac:dyDescent="0.3">
      <c r="A16" s="350" t="s">
        <v>104</v>
      </c>
      <c r="B16" s="350"/>
      <c r="C16" s="350"/>
      <c r="D16" s="350"/>
    </row>
    <row r="17" spans="1:9" x14ac:dyDescent="0.3">
      <c r="A17" s="350" t="s">
        <v>105</v>
      </c>
      <c r="B17" s="350"/>
      <c r="C17" s="350"/>
      <c r="D17" s="350"/>
    </row>
    <row r="18" spans="1:9" x14ac:dyDescent="0.3">
      <c r="A18" s="350" t="s">
        <v>549</v>
      </c>
      <c r="B18" s="350"/>
      <c r="C18" s="350"/>
      <c r="D18" s="350"/>
      <c r="E18" s="350"/>
      <c r="F18" s="350"/>
    </row>
    <row r="19" spans="1:9" x14ac:dyDescent="0.3">
      <c r="A19" s="350" t="s">
        <v>550</v>
      </c>
      <c r="B19" s="350"/>
      <c r="C19" s="350"/>
      <c r="D19" s="350"/>
      <c r="E19" s="350"/>
      <c r="F19" s="350"/>
    </row>
    <row r="20" spans="1:9" x14ac:dyDescent="0.3">
      <c r="A20" s="350" t="s">
        <v>551</v>
      </c>
      <c r="B20" s="350"/>
      <c r="C20" s="350"/>
      <c r="D20" s="350"/>
      <c r="E20" s="350"/>
      <c r="F20" s="350"/>
    </row>
    <row r="21" spans="1:9" x14ac:dyDescent="0.3">
      <c r="A21" s="49" t="s">
        <v>92</v>
      </c>
    </row>
    <row r="23" spans="1:9" x14ac:dyDescent="0.3">
      <c r="A23" s="350" t="s">
        <v>554</v>
      </c>
      <c r="B23" s="350"/>
      <c r="C23" s="350"/>
      <c r="D23" s="350"/>
      <c r="E23" s="350"/>
      <c r="F23" s="350"/>
      <c r="G23" s="350"/>
      <c r="H23" s="350"/>
      <c r="I23" s="350"/>
    </row>
    <row r="24" spans="1:9" x14ac:dyDescent="0.3">
      <c r="A24" s="350" t="s">
        <v>555</v>
      </c>
      <c r="B24" s="350"/>
      <c r="C24" s="350"/>
      <c r="D24" s="350"/>
      <c r="E24" s="350"/>
    </row>
    <row r="25" spans="1:9" x14ac:dyDescent="0.3">
      <c r="A25" s="350" t="s">
        <v>556</v>
      </c>
      <c r="B25" s="350"/>
      <c r="C25" s="350"/>
      <c r="D25" s="350"/>
    </row>
    <row r="26" spans="1:9" x14ac:dyDescent="0.3">
      <c r="A26" s="350" t="s">
        <v>557</v>
      </c>
      <c r="B26" s="350"/>
      <c r="C26" s="350"/>
    </row>
    <row r="27" spans="1:9" x14ac:dyDescent="0.3">
      <c r="A27" s="48" t="s">
        <v>558</v>
      </c>
    </row>
    <row r="28" spans="1:9" x14ac:dyDescent="0.3">
      <c r="A28" s="350" t="s">
        <v>559</v>
      </c>
      <c r="B28" s="350"/>
      <c r="C28" s="350"/>
      <c r="D28" s="350"/>
    </row>
    <row r="29" spans="1:9" x14ac:dyDescent="0.3">
      <c r="A29" s="350" t="s">
        <v>560</v>
      </c>
      <c r="B29" s="350"/>
      <c r="C29" s="350"/>
      <c r="D29" s="350"/>
    </row>
    <row r="30" spans="1:9" x14ac:dyDescent="0.3">
      <c r="A30" s="350" t="s">
        <v>561</v>
      </c>
      <c r="B30" s="350"/>
    </row>
    <row r="31" spans="1:9" x14ac:dyDescent="0.3">
      <c r="A31" s="350" t="s">
        <v>562</v>
      </c>
      <c r="B31" s="350"/>
      <c r="C31" s="350"/>
      <c r="D31" s="350"/>
      <c r="E31" s="350"/>
      <c r="F31" s="350"/>
      <c r="G31" s="350"/>
    </row>
    <row r="32" spans="1:9" x14ac:dyDescent="0.3">
      <c r="A32" s="48" t="s">
        <v>563</v>
      </c>
    </row>
    <row r="33" spans="1:9" x14ac:dyDescent="0.3">
      <c r="A33" s="350" t="s">
        <v>564</v>
      </c>
      <c r="B33" s="350"/>
    </row>
    <row r="34" spans="1:9" x14ac:dyDescent="0.3">
      <c r="A34" s="350" t="s">
        <v>565</v>
      </c>
      <c r="B34" s="350"/>
      <c r="C34" s="350"/>
      <c r="D34" s="350"/>
      <c r="E34" s="350"/>
      <c r="F34" s="350"/>
      <c r="G34" s="350"/>
      <c r="H34" s="350"/>
    </row>
    <row r="35" spans="1:9" x14ac:dyDescent="0.3">
      <c r="A35" s="350" t="s">
        <v>566</v>
      </c>
      <c r="B35" s="350"/>
    </row>
    <row r="36" spans="1:9" x14ac:dyDescent="0.3">
      <c r="A36" s="48" t="s">
        <v>567</v>
      </c>
    </row>
    <row r="37" spans="1:9" x14ac:dyDescent="0.3">
      <c r="A37" s="350" t="s">
        <v>568</v>
      </c>
      <c r="B37" s="350"/>
    </row>
    <row r="39" spans="1:9" x14ac:dyDescent="0.3">
      <c r="A39" s="49" t="s">
        <v>107</v>
      </c>
    </row>
    <row r="41" spans="1:9" x14ac:dyDescent="0.3">
      <c r="A41" s="350" t="s">
        <v>108</v>
      </c>
      <c r="B41" s="350"/>
      <c r="C41" s="350"/>
      <c r="D41" s="350"/>
      <c r="E41" s="350"/>
      <c r="F41" s="350"/>
    </row>
    <row r="42" spans="1:9" x14ac:dyDescent="0.3">
      <c r="A42" s="350" t="s">
        <v>109</v>
      </c>
      <c r="B42" s="350"/>
      <c r="C42" s="350"/>
      <c r="D42" s="350"/>
      <c r="E42" s="350"/>
      <c r="F42" s="350"/>
      <c r="G42" s="350"/>
      <c r="H42" s="350"/>
      <c r="I42" s="350"/>
    </row>
    <row r="43" spans="1:9" x14ac:dyDescent="0.3">
      <c r="A43" s="350" t="s">
        <v>110</v>
      </c>
      <c r="B43" s="350"/>
      <c r="C43" s="350"/>
      <c r="D43" s="350"/>
      <c r="E43" s="350"/>
    </row>
    <row r="44" spans="1:9" x14ac:dyDescent="0.3">
      <c r="A44" s="350" t="s">
        <v>111</v>
      </c>
      <c r="B44" s="350"/>
      <c r="C44" s="350"/>
      <c r="D44" s="350"/>
    </row>
    <row r="45" spans="1:9" x14ac:dyDescent="0.3">
      <c r="A45" s="48" t="s">
        <v>112</v>
      </c>
    </row>
    <row r="46" spans="1:9" x14ac:dyDescent="0.3">
      <c r="A46" s="48" t="s">
        <v>113</v>
      </c>
    </row>
    <row r="47" spans="1:9" x14ac:dyDescent="0.3">
      <c r="A47" s="350" t="s">
        <v>114</v>
      </c>
      <c r="B47" s="350"/>
      <c r="C47" s="350"/>
      <c r="D47" s="350"/>
    </row>
    <row r="48" spans="1:9" x14ac:dyDescent="0.3">
      <c r="A48" s="350" t="s">
        <v>115</v>
      </c>
      <c r="B48" s="350"/>
      <c r="C48" s="350"/>
      <c r="D48" s="350"/>
      <c r="E48" s="350"/>
      <c r="F48" s="350"/>
      <c r="G48" s="350"/>
      <c r="H48" s="350"/>
    </row>
    <row r="49" spans="1:8" x14ac:dyDescent="0.3">
      <c r="A49" s="350" t="s">
        <v>116</v>
      </c>
      <c r="B49" s="350"/>
    </row>
    <row r="50" spans="1:8" x14ac:dyDescent="0.3">
      <c r="A50" s="350" t="s">
        <v>117</v>
      </c>
      <c r="B50" s="350"/>
      <c r="C50" s="350"/>
      <c r="D50" s="350"/>
      <c r="E50" s="350"/>
      <c r="F50" s="350"/>
    </row>
    <row r="51" spans="1:8" x14ac:dyDescent="0.3">
      <c r="A51" s="48" t="s">
        <v>118</v>
      </c>
    </row>
    <row r="52" spans="1:8" x14ac:dyDescent="0.3">
      <c r="A52" s="48" t="s">
        <v>119</v>
      </c>
    </row>
    <row r="53" spans="1:8" x14ac:dyDescent="0.3">
      <c r="A53" s="350" t="s">
        <v>120</v>
      </c>
      <c r="B53" s="350"/>
      <c r="C53" s="350"/>
      <c r="D53" s="350"/>
      <c r="E53" s="350"/>
      <c r="F53" s="350"/>
      <c r="G53" s="350"/>
      <c r="H53" s="350"/>
    </row>
    <row r="54" spans="1:8" x14ac:dyDescent="0.3">
      <c r="A54" s="48" t="s">
        <v>121</v>
      </c>
    </row>
    <row r="55" spans="1:8" x14ac:dyDescent="0.3">
      <c r="A55" s="350" t="s">
        <v>122</v>
      </c>
      <c r="B55" s="350"/>
      <c r="C55" s="350"/>
    </row>
  </sheetData>
  <mergeCells count="40">
    <mergeCell ref="A3:F3"/>
    <mergeCell ref="A4:E4"/>
    <mergeCell ref="A5:C5"/>
    <mergeCell ref="A6:C6"/>
    <mergeCell ref="A7:B7"/>
    <mergeCell ref="A19:F19"/>
    <mergeCell ref="A8:B8"/>
    <mergeCell ref="A9:D9"/>
    <mergeCell ref="A10:C10"/>
    <mergeCell ref="A11:D11"/>
    <mergeCell ref="A12:D12"/>
    <mergeCell ref="A13:E13"/>
    <mergeCell ref="A14:D14"/>
    <mergeCell ref="A15:H15"/>
    <mergeCell ref="A16:D16"/>
    <mergeCell ref="A17:D17"/>
    <mergeCell ref="A18:F18"/>
    <mergeCell ref="A30:B30"/>
    <mergeCell ref="A31:G31"/>
    <mergeCell ref="A33:B33"/>
    <mergeCell ref="A20:F20"/>
    <mergeCell ref="A49:B49"/>
    <mergeCell ref="A37:B37"/>
    <mergeCell ref="A23:I23"/>
    <mergeCell ref="A24:E24"/>
    <mergeCell ref="A25:D25"/>
    <mergeCell ref="A26:C26"/>
    <mergeCell ref="A34:H34"/>
    <mergeCell ref="A35:B35"/>
    <mergeCell ref="A28:D28"/>
    <mergeCell ref="A29:D29"/>
    <mergeCell ref="A50:F50"/>
    <mergeCell ref="A53:H53"/>
    <mergeCell ref="A55:C55"/>
    <mergeCell ref="A41:F41"/>
    <mergeCell ref="A42:I42"/>
    <mergeCell ref="A43:E43"/>
    <mergeCell ref="A44:D44"/>
    <mergeCell ref="A47:D47"/>
    <mergeCell ref="A48:H48"/>
  </mergeCells>
  <hyperlinks>
    <hyperlink ref="A4:E4" location="'Fig 2 - Company'!A1" display="Figure 2 - Company Focus as Indicated by Respondents, 2016" xr:uid="{00000000-0004-0000-0000-000000000000}"/>
    <hyperlink ref="A5:C5" location="'Table 1 - Invest'!A1" display="Table 1 - Investment Attractiveness Index" xr:uid="{00000000-0004-0000-0000-000001000000}"/>
    <hyperlink ref="A6:C6" location="'Fig 3 - Invest'!A1" display="Figure 3 - Investment Attractiveness Index " xr:uid="{00000000-0004-0000-0000-000002000000}"/>
    <hyperlink ref="A7:B7" location="'Table 2 - PPI'!A1" display="Table 2 - Policy Perception Index" xr:uid="{00000000-0004-0000-0000-000003000000}"/>
    <hyperlink ref="A8:B8" location="'Fig 4 - PPI'!A1" display="Figure 4 - Policy Perception Index" xr:uid="{00000000-0004-0000-0000-000004000000}"/>
    <hyperlink ref="A9:D9" location="'Table 3 - Best'!A1" display="Table 3 - Best Practices Mineral Potential Index" xr:uid="{00000000-0004-0000-0000-000005000000}"/>
    <hyperlink ref="A10:C10" location="'Fig 5 - Best'!A1" display="Figure 5 - Best Practices Mineral Potential Index " xr:uid="{00000000-0004-0000-0000-000006000000}"/>
    <hyperlink ref="A11:D11" location="'Fig 6 - Canada'!A1" display="Figure 6 - Investment Attractiveness Index-Canada" xr:uid="{00000000-0004-0000-0000-000007000000}"/>
    <hyperlink ref="A12:D12" location="'Fig 7 - US'!A1" display="Figure 7 - Investment Attractiveness Index-United States" xr:uid="{00000000-0004-0000-0000-000008000000}"/>
    <hyperlink ref="A13:E13" location="'Fig 8 - Aus + Oceania'!A1" display="Figure 8 - Investment Attractiveness Index-Australia and Oceania" xr:uid="{00000000-0004-0000-0000-000009000000}"/>
    <hyperlink ref="A14:D14" location="'Fig 9 - Africa'!A1" display="Figure 9 - Investment Attractiveness Index-Africa" xr:uid="{00000000-0004-0000-0000-00000A000000}"/>
    <hyperlink ref="A15:H15" location="'Fig 10 - Arg, Lat Am, Carib Bas'!A1" display="Figure 10 - Investment Attractiveness Index-Argentina, and Latin America and the Caribbean Basin" xr:uid="{00000000-0004-0000-0000-00000B000000}"/>
    <hyperlink ref="A16:D16" location="'Fig 11 - Asia'!A1" display="Figure 11 - Investment Attractiveness Index-Asia" xr:uid="{00000000-0004-0000-0000-00000C000000}"/>
    <hyperlink ref="A17:D17" location="'Fig 12 - Europe'!A1" display="Figure 12 -  Investment Attractiveness Index-Europe" xr:uid="{00000000-0004-0000-0000-00000D000000}"/>
    <hyperlink ref="A18:F18" location="'Fig 13 - Overall Invest Attrac'!A1" display="Figure 13 - Regional Median Investment Attractiveness Scores 2015 and 2016" xr:uid="{00000000-0004-0000-0000-00000E000000}"/>
    <hyperlink ref="A19:F19" location="'Fig 14 - Overall PPI'!A1" display="Figure 14 - Regional Median Policy Perception Index Scores 2015 and 2016" xr:uid="{00000000-0004-0000-0000-00000F000000}"/>
    <hyperlink ref="A23:I23" location="'Figure 15'!A1" display="Figure 15 - Uncertainty Concerning the Administration, Interpretation and Enforcement of Existing Regulations" xr:uid="{00000000-0004-0000-0000-000010000000}"/>
    <hyperlink ref="A24:E24" location="'Figure 16'!A1" display="Figure 16 - Uncertainty Concerning Environmental Regulations" xr:uid="{00000000-0004-0000-0000-000011000000}"/>
    <hyperlink ref="A25:D25" location="'Figure 17'!A1" display="Figure 17 - Regulatory Duplication and Inconsistencies" xr:uid="{00000000-0004-0000-0000-000012000000}"/>
    <hyperlink ref="A26:C26" location="'Figure 18'!A1" display="Figure 18 - Legal System" xr:uid="{00000000-0004-0000-0000-000013000000}"/>
    <hyperlink ref="A27" location="'Figure 19'!A1" display="Figure 19 - Taxation Regime" xr:uid="{00000000-0004-0000-0000-000014000000}"/>
    <hyperlink ref="A28:D28" location="'Figure 20'!A1" display="Figure 20 - Uncertainty Concerning Disputed Land Claims" xr:uid="{00000000-0004-0000-0000-000015000000}"/>
    <hyperlink ref="A29:D29" location="'Figure 21'!A1" display="Figure 21 - Uncertainty Concerning Protected Areas " xr:uid="{00000000-0004-0000-0000-000016000000}"/>
    <hyperlink ref="A30:B30" location="'Figure 22'!A1" display="Figure 22 - Quality of Infrastructure " xr:uid="{00000000-0004-0000-0000-000017000000}"/>
    <hyperlink ref="A31:G31" location="'Figure 23'!A1" display="Figure 23 -  Socioeconomic Agreements/ Community Development Conditions" xr:uid="{00000000-0004-0000-0000-000018000000}"/>
    <hyperlink ref="A32" location="'Figure 24'!A1" display="Figure 24 - Trade Barriers" xr:uid="{00000000-0004-0000-0000-000019000000}"/>
    <hyperlink ref="A33:B33" location="'Figure 25'!A1" display="Figure 25 - Political Stability" xr:uid="{00000000-0004-0000-0000-00001A000000}"/>
    <hyperlink ref="A34:H34" location="'Figure 26'!A1" display="Figure 26 - Labor Regulations/Employment Agreements and Labour Militancy/Work Disruptions" xr:uid="{00000000-0004-0000-0000-00001B000000}"/>
    <hyperlink ref="A35:B35" location="'Figure 27'!A1" display="Figure 27 - Geological Database" xr:uid="{00000000-0004-0000-0000-00001C000000}"/>
    <hyperlink ref="A36" location="'Figure 28'!A1" display="Figure 28 - Security" xr:uid="{00000000-0004-0000-0000-00001D000000}"/>
    <hyperlink ref="A37:B37" location="'Figure 29'!A1" display="Figure 29 - Availability of Labor/Skills " xr:uid="{00000000-0004-0000-0000-00001E000000}"/>
    <hyperlink ref="A41:F41" location="'Table A1'!A1" display="Table A1 - Mineral  Potential, Assuming Policies Based on Best Practices" xr:uid="{00000000-0004-0000-0000-00001F000000}"/>
    <hyperlink ref="A42:I42" location="'Table A2'!A1" display="Table A2 - Uncertainty Regarding the Administration, Interpretation, and Enforcement of Existing Regulations" xr:uid="{00000000-0004-0000-0000-000020000000}"/>
    <hyperlink ref="A43:E43" location="'Table A3'!A1" display="Table A3 - Uncertainty Concerning Environmental Regulations" xr:uid="{00000000-0004-0000-0000-000021000000}"/>
    <hyperlink ref="A44:D44" location="'Table A4'!A1" display="Table A4 - Regulatory Duplication and Inconsistencies" xr:uid="{00000000-0004-0000-0000-000022000000}"/>
    <hyperlink ref="A45" location="'Table A5'!A1" display="Table A5 - Legal System" xr:uid="{00000000-0004-0000-0000-000023000000}"/>
    <hyperlink ref="A46" location="'Table A6'!A1" display="Table A6 - Taxation Regime" xr:uid="{00000000-0004-0000-0000-000024000000}"/>
    <hyperlink ref="A47:D47" location="'Table A7'!A1" display="Table A7 - Uncertainty Concerning Disputed Land Claims" xr:uid="{00000000-0004-0000-0000-000025000000}"/>
    <hyperlink ref="A48:H48" location="'Table A8'!A1" display="Table A8 - Uncertainty over which Areas will be Protected as Wilderness, Parks or Archeological Sites" xr:uid="{00000000-0004-0000-0000-000026000000}"/>
    <hyperlink ref="A49:B49" location="'Table A9'!A1" display="Table A9 - Quality of Infrastructure" xr:uid="{00000000-0004-0000-0000-000027000000}"/>
    <hyperlink ref="A50:F50" location="'Table A10'!A1" display="Table A10 - Socioeconomic Agreements/Community Development Conditions" xr:uid="{00000000-0004-0000-0000-000028000000}"/>
    <hyperlink ref="A51" location="'Table A11'!A1" display="Table A11 - Trade Barriers" xr:uid="{00000000-0004-0000-0000-000029000000}"/>
    <hyperlink ref="A52" location="'Table A12'!A1" display="Table A12 - Political Stability" xr:uid="{00000000-0004-0000-0000-00002A000000}"/>
    <hyperlink ref="A53:H53" location="'Table A13'!A1" display="Table A13 - Labor Regulations/Employment Agreements and Labour Militancy/Work Disruptions" xr:uid="{00000000-0004-0000-0000-00002B000000}"/>
    <hyperlink ref="A54" location="'Table A15'!A1" display="Table A15 - Security" xr:uid="{00000000-0004-0000-0000-00002C000000}"/>
    <hyperlink ref="A55:C55" location="'Table A16'!A1" display="Table A16 - Availability of Labor and Skills" xr:uid="{00000000-0004-0000-0000-00002D000000}"/>
    <hyperlink ref="A3:F3" location="'Fig 1- Position'!A1" display="Figure 1 - The Position Survey Respondents Hold in Their Company, 2016  " xr:uid="{00000000-0004-0000-0000-00002E000000}"/>
    <hyperlink ref="A20:F20" location="'Fig 15 - Overall BPMP'!A1" display="Figure 15 - Regional Median Best Practice Mineral Potential Index Scores 2021 and 2022" xr:uid="{8FFB9F21-58DD-459F-B658-AEC24C291DDF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E20"/>
  <sheetViews>
    <sheetView zoomScale="85" zoomScaleNormal="85" workbookViewId="0">
      <selection activeCell="A20" sqref="A20"/>
    </sheetView>
  </sheetViews>
  <sheetFormatPr defaultColWidth="8.88671875" defaultRowHeight="14.4" x14ac:dyDescent="0.3"/>
  <cols>
    <col min="1" max="1" width="25.33203125" bestFit="1" customWidth="1"/>
    <col min="2" max="2" width="15.44140625" customWidth="1"/>
  </cols>
  <sheetData>
    <row r="1" spans="1:5" x14ac:dyDescent="0.3">
      <c r="A1" s="44" t="s">
        <v>106</v>
      </c>
    </row>
    <row r="2" spans="1:5" ht="15.6" x14ac:dyDescent="0.3">
      <c r="E2" s="21" t="s">
        <v>59</v>
      </c>
    </row>
    <row r="4" spans="1:5" x14ac:dyDescent="0.3">
      <c r="A4" s="22" t="s">
        <v>50</v>
      </c>
      <c r="B4" s="22" t="s">
        <v>60</v>
      </c>
    </row>
    <row r="5" spans="1:5" x14ac:dyDescent="0.3">
      <c r="A5" s="79" t="s">
        <v>18</v>
      </c>
      <c r="B5" s="184">
        <v>58.152300904478182</v>
      </c>
    </row>
    <row r="6" spans="1:5" x14ac:dyDescent="0.3">
      <c r="A6" s="79" t="s">
        <v>278</v>
      </c>
      <c r="B6" s="184">
        <v>58.208136521247184</v>
      </c>
    </row>
    <row r="7" spans="1:5" x14ac:dyDescent="0.3">
      <c r="A7" s="79" t="s">
        <v>19</v>
      </c>
      <c r="B7" s="184">
        <v>58.235226877870836</v>
      </c>
    </row>
    <row r="8" spans="1:5" x14ac:dyDescent="0.3">
      <c r="A8" s="79" t="s">
        <v>14</v>
      </c>
      <c r="B8" s="184">
        <v>69.362778651482685</v>
      </c>
    </row>
    <row r="9" spans="1:5" x14ac:dyDescent="0.3">
      <c r="A9" s="79" t="s">
        <v>448</v>
      </c>
      <c r="B9" s="184">
        <v>72.80674375634311</v>
      </c>
    </row>
    <row r="10" spans="1:5" x14ac:dyDescent="0.3">
      <c r="A10" s="79" t="s">
        <v>23</v>
      </c>
      <c r="B10" s="184">
        <v>73.25519402113018</v>
      </c>
    </row>
    <row r="11" spans="1:5" x14ac:dyDescent="0.3">
      <c r="A11" s="79" t="s">
        <v>15</v>
      </c>
      <c r="B11" s="184">
        <v>75.087888379534348</v>
      </c>
    </row>
    <row r="12" spans="1:5" x14ac:dyDescent="0.3">
      <c r="A12" s="79" t="s">
        <v>16</v>
      </c>
      <c r="B12" s="184">
        <v>77.982587847343609</v>
      </c>
    </row>
    <row r="13" spans="1:5" x14ac:dyDescent="0.3">
      <c r="A13" s="79" t="s">
        <v>20</v>
      </c>
      <c r="B13" s="184">
        <v>80.747388870213925</v>
      </c>
    </row>
    <row r="14" spans="1:5" x14ac:dyDescent="0.3">
      <c r="A14" s="79" t="s">
        <v>21</v>
      </c>
      <c r="B14" s="184">
        <v>84.02523248415244</v>
      </c>
    </row>
    <row r="15" spans="1:5" x14ac:dyDescent="0.3">
      <c r="A15" s="79" t="s">
        <v>17</v>
      </c>
      <c r="B15" s="184">
        <v>87.352572817274563</v>
      </c>
    </row>
    <row r="16" spans="1:5" x14ac:dyDescent="0.3">
      <c r="A16" s="79" t="s">
        <v>22</v>
      </c>
      <c r="B16" s="184">
        <v>88.187131313625798</v>
      </c>
    </row>
    <row r="18" spans="1:2" x14ac:dyDescent="0.3">
      <c r="A18" t="s">
        <v>61</v>
      </c>
      <c r="B18" s="69">
        <f>MEDIAN(B5:B16)</f>
        <v>74.171541200332257</v>
      </c>
    </row>
    <row r="20" spans="1:2" x14ac:dyDescent="0.3">
      <c r="B20" s="69"/>
    </row>
  </sheetData>
  <hyperlinks>
    <hyperlink ref="A1" location="Index!A1" display="Back to index" xr:uid="{00000000-0004-0000-0900-000000000000}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</sheetPr>
  <dimension ref="A1:E17"/>
  <sheetViews>
    <sheetView zoomScale="85" zoomScaleNormal="85" workbookViewId="0">
      <selection activeCell="A24" sqref="A24"/>
    </sheetView>
  </sheetViews>
  <sheetFormatPr defaultColWidth="8.88671875" defaultRowHeight="14.4" x14ac:dyDescent="0.3"/>
  <sheetData>
    <row r="1" spans="1:5" x14ac:dyDescent="0.3">
      <c r="A1" s="44" t="s">
        <v>106</v>
      </c>
    </row>
    <row r="2" spans="1:5" ht="15.6" x14ac:dyDescent="0.3">
      <c r="E2" s="23" t="s">
        <v>62</v>
      </c>
    </row>
    <row r="4" spans="1:5" x14ac:dyDescent="0.3">
      <c r="A4" s="24" t="s">
        <v>50</v>
      </c>
      <c r="B4" s="24" t="s">
        <v>11</v>
      </c>
    </row>
    <row r="5" spans="1:5" x14ac:dyDescent="0.3">
      <c r="A5" s="83" t="s">
        <v>279</v>
      </c>
      <c r="B5" s="184">
        <v>55.027075572890581</v>
      </c>
    </row>
    <row r="6" spans="1:5" x14ac:dyDescent="0.3">
      <c r="A6" s="83" t="s">
        <v>452</v>
      </c>
      <c r="B6" s="184">
        <v>59.439073364146466</v>
      </c>
    </row>
    <row r="7" spans="1:5" x14ac:dyDescent="0.3">
      <c r="A7" s="83" t="s">
        <v>450</v>
      </c>
      <c r="B7" s="184">
        <v>68.107940844422785</v>
      </c>
    </row>
    <row r="8" spans="1:5" x14ac:dyDescent="0.3">
      <c r="A8" s="83" t="s">
        <v>451</v>
      </c>
      <c r="B8" s="184">
        <v>73.553746692582962</v>
      </c>
    </row>
    <row r="9" spans="1:5" x14ac:dyDescent="0.3">
      <c r="A9" s="83" t="s">
        <v>28</v>
      </c>
      <c r="B9" s="184">
        <v>73.788234663894059</v>
      </c>
    </row>
    <row r="10" spans="1:5" x14ac:dyDescent="0.3">
      <c r="A10" s="83" t="s">
        <v>25</v>
      </c>
      <c r="B10" s="184">
        <v>81.975062610152179</v>
      </c>
    </row>
    <row r="11" spans="1:5" x14ac:dyDescent="0.3">
      <c r="A11" s="83" t="s">
        <v>26</v>
      </c>
      <c r="B11" s="184">
        <v>84.227684951615188</v>
      </c>
    </row>
    <row r="12" spans="1:5" x14ac:dyDescent="0.3">
      <c r="A12" s="83" t="s">
        <v>449</v>
      </c>
      <c r="B12" s="184">
        <v>84.93869483007694</v>
      </c>
    </row>
    <row r="13" spans="1:5" x14ac:dyDescent="0.3">
      <c r="A13" s="83" t="s">
        <v>27</v>
      </c>
      <c r="B13" s="184">
        <v>92.173913043478251</v>
      </c>
    </row>
    <row r="15" spans="1:5" x14ac:dyDescent="0.3">
      <c r="A15" t="s">
        <v>61</v>
      </c>
      <c r="B15" s="69">
        <f>MEDIAN(B5:B13)</f>
        <v>73.788234663894059</v>
      </c>
    </row>
    <row r="17" spans="2:2" x14ac:dyDescent="0.3">
      <c r="B17" s="69"/>
    </row>
  </sheetData>
  <hyperlinks>
    <hyperlink ref="A1" location="Index!A1" display="Back to index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</sheetPr>
  <dimension ref="A1:E18"/>
  <sheetViews>
    <sheetView zoomScale="85" zoomScaleNormal="85" workbookViewId="0">
      <selection activeCell="D43" sqref="D43"/>
    </sheetView>
  </sheetViews>
  <sheetFormatPr defaultColWidth="8.88671875" defaultRowHeight="14.4" x14ac:dyDescent="0.3"/>
  <cols>
    <col min="1" max="1" width="21.109375" customWidth="1"/>
  </cols>
  <sheetData>
    <row r="1" spans="1:5" x14ac:dyDescent="0.3">
      <c r="A1" s="44" t="s">
        <v>106</v>
      </c>
    </row>
    <row r="2" spans="1:5" ht="15.6" x14ac:dyDescent="0.3">
      <c r="E2" s="25" t="s">
        <v>63</v>
      </c>
    </row>
    <row r="4" spans="1:5" x14ac:dyDescent="0.3">
      <c r="A4" t="s">
        <v>50</v>
      </c>
      <c r="B4" t="s">
        <v>11</v>
      </c>
    </row>
    <row r="5" spans="1:5" x14ac:dyDescent="0.3">
      <c r="A5" s="83" t="s">
        <v>453</v>
      </c>
      <c r="B5" s="184">
        <v>51.031888950157324</v>
      </c>
    </row>
    <row r="6" spans="1:5" x14ac:dyDescent="0.3">
      <c r="A6" s="83" t="s">
        <v>128</v>
      </c>
      <c r="B6" s="184">
        <v>54.735730188211889</v>
      </c>
    </row>
    <row r="7" spans="1:5" x14ac:dyDescent="0.3">
      <c r="A7" s="83" t="s">
        <v>34</v>
      </c>
      <c r="B7" s="184">
        <v>55.112753403109458</v>
      </c>
    </row>
    <row r="8" spans="1:5" x14ac:dyDescent="0.3">
      <c r="A8" s="83" t="s">
        <v>30</v>
      </c>
      <c r="B8" s="184">
        <v>71.538476909970385</v>
      </c>
    </row>
    <row r="9" spans="1:5" x14ac:dyDescent="0.3">
      <c r="A9" s="83" t="s">
        <v>32</v>
      </c>
      <c r="B9" s="184">
        <v>78.552553458535456</v>
      </c>
    </row>
    <row r="10" spans="1:5" x14ac:dyDescent="0.3">
      <c r="A10" s="83" t="s">
        <v>33</v>
      </c>
      <c r="B10" s="184">
        <v>83.374717402476378</v>
      </c>
    </row>
    <row r="11" spans="1:5" x14ac:dyDescent="0.3">
      <c r="A11" s="83" t="s">
        <v>31</v>
      </c>
      <c r="B11" s="184">
        <v>84.644727536232182</v>
      </c>
    </row>
    <row r="12" spans="1:5" x14ac:dyDescent="0.3">
      <c r="A12" s="83" t="s">
        <v>35</v>
      </c>
      <c r="B12" s="184">
        <v>88.25934884848165</v>
      </c>
    </row>
    <row r="15" spans="1:5" x14ac:dyDescent="0.3">
      <c r="A15" t="s">
        <v>61</v>
      </c>
      <c r="B15" s="69">
        <f>MEDIAN(B5:B12)</f>
        <v>75.04551518425292</v>
      </c>
    </row>
    <row r="17" spans="1:2" x14ac:dyDescent="0.3">
      <c r="A17" t="s">
        <v>125</v>
      </c>
      <c r="B17" s="69">
        <f>MEDIAN(B10,B11,B12,B9,B8,B7,B6)</f>
        <v>78.552553458535456</v>
      </c>
    </row>
    <row r="18" spans="1:2" x14ac:dyDescent="0.3">
      <c r="A18" t="s">
        <v>126</v>
      </c>
      <c r="B18" s="69">
        <f>MEDIAN(B5)</f>
        <v>51.031888950157324</v>
      </c>
    </row>
  </sheetData>
  <hyperlinks>
    <hyperlink ref="A1" location="Index!A1" display="Back to index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</sheetPr>
  <dimension ref="A1:E22"/>
  <sheetViews>
    <sheetView zoomScale="85" zoomScaleNormal="85" workbookViewId="0">
      <selection activeCell="A38" sqref="A38:XFD53"/>
    </sheetView>
  </sheetViews>
  <sheetFormatPr defaultColWidth="8.88671875" defaultRowHeight="14.4" x14ac:dyDescent="0.3"/>
  <cols>
    <col min="1" max="1" width="32.6640625" bestFit="1" customWidth="1"/>
  </cols>
  <sheetData>
    <row r="1" spans="1:5" x14ac:dyDescent="0.3">
      <c r="A1" s="44" t="s">
        <v>106</v>
      </c>
    </row>
    <row r="2" spans="1:5" ht="15.6" x14ac:dyDescent="0.3">
      <c r="E2" s="26" t="s">
        <v>64</v>
      </c>
    </row>
    <row r="4" spans="1:5" x14ac:dyDescent="0.3">
      <c r="A4" s="27" t="s">
        <v>50</v>
      </c>
      <c r="B4" s="27" t="s">
        <v>11</v>
      </c>
    </row>
    <row r="5" spans="1:5" x14ac:dyDescent="0.3">
      <c r="A5" s="83" t="s">
        <v>129</v>
      </c>
      <c r="B5" s="184">
        <v>34.285714285714285</v>
      </c>
    </row>
    <row r="6" spans="1:5" x14ac:dyDescent="0.3">
      <c r="A6" s="83" t="s">
        <v>445</v>
      </c>
      <c r="B6" s="184">
        <v>34.959439108744803</v>
      </c>
    </row>
    <row r="7" spans="1:5" x14ac:dyDescent="0.3">
      <c r="A7" s="83" t="s">
        <v>446</v>
      </c>
      <c r="B7" s="184">
        <v>36.154193759369996</v>
      </c>
    </row>
    <row r="8" spans="1:5" x14ac:dyDescent="0.3">
      <c r="A8" s="83" t="s">
        <v>454</v>
      </c>
      <c r="B8" s="184">
        <v>37.139575265481135</v>
      </c>
    </row>
    <row r="9" spans="1:5" x14ac:dyDescent="0.3">
      <c r="A9" s="83" t="s">
        <v>447</v>
      </c>
      <c r="B9" s="184">
        <v>42.182855956606282</v>
      </c>
    </row>
    <row r="10" spans="1:5" x14ac:dyDescent="0.3">
      <c r="A10" s="83" t="s">
        <v>38</v>
      </c>
      <c r="B10" s="184">
        <v>44.763611287390397</v>
      </c>
    </row>
    <row r="11" spans="1:5" x14ac:dyDescent="0.3">
      <c r="A11" s="83" t="s">
        <v>456</v>
      </c>
      <c r="B11" s="184">
        <v>48.521355697299185</v>
      </c>
    </row>
    <row r="12" spans="1:5" x14ac:dyDescent="0.3">
      <c r="A12" s="83" t="s">
        <v>440</v>
      </c>
      <c r="B12" s="184">
        <v>52.90330831207153</v>
      </c>
    </row>
    <row r="13" spans="1:5" x14ac:dyDescent="0.3">
      <c r="A13" s="83" t="s">
        <v>457</v>
      </c>
      <c r="B13" s="184">
        <v>55.590344483919999</v>
      </c>
    </row>
    <row r="14" spans="1:5" x14ac:dyDescent="0.3">
      <c r="A14" s="83" t="s">
        <v>458</v>
      </c>
      <c r="B14" s="184">
        <v>57.418622583463524</v>
      </c>
    </row>
    <row r="15" spans="1:5" s="74" customFormat="1" x14ac:dyDescent="0.3">
      <c r="A15" s="83" t="s">
        <v>392</v>
      </c>
      <c r="B15" s="184">
        <v>59.881021041997386</v>
      </c>
    </row>
    <row r="16" spans="1:5" s="74" customFormat="1" x14ac:dyDescent="0.3">
      <c r="A16" s="83" t="s">
        <v>390</v>
      </c>
      <c r="B16" s="184">
        <v>62.272189201178833</v>
      </c>
    </row>
    <row r="17" spans="1:2" s="74" customFormat="1" x14ac:dyDescent="0.3">
      <c r="A17" s="83" t="s">
        <v>280</v>
      </c>
      <c r="B17" s="184">
        <v>64.61136864236741</v>
      </c>
    </row>
    <row r="18" spans="1:2" s="74" customFormat="1" x14ac:dyDescent="0.3">
      <c r="A18" s="83" t="s">
        <v>444</v>
      </c>
      <c r="B18" s="184">
        <v>65.492640261949077</v>
      </c>
    </row>
    <row r="19" spans="1:2" s="74" customFormat="1" x14ac:dyDescent="0.3">
      <c r="A19" s="83" t="s">
        <v>391</v>
      </c>
      <c r="B19" s="184">
        <v>74.126483832219236</v>
      </c>
    </row>
    <row r="20" spans="1:2" x14ac:dyDescent="0.3">
      <c r="A20" t="s">
        <v>455</v>
      </c>
      <c r="B20" s="69">
        <v>82.750663501935122</v>
      </c>
    </row>
    <row r="21" spans="1:2" s="74" customFormat="1" x14ac:dyDescent="0.3"/>
    <row r="22" spans="1:2" x14ac:dyDescent="0.3">
      <c r="A22" t="s">
        <v>61</v>
      </c>
      <c r="B22" s="69">
        <f>MEDIAN(B5:B20)</f>
        <v>54.246826397995761</v>
      </c>
    </row>
  </sheetData>
  <hyperlinks>
    <hyperlink ref="A1" location="Index!A1" display="Back to index" xr:uid="{00000000-0004-0000-0C00-000000000000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</sheetPr>
  <dimension ref="A1:E31"/>
  <sheetViews>
    <sheetView topLeftCell="B1" zoomScale="85" zoomScaleNormal="85" workbookViewId="0">
      <selection activeCell="E33" sqref="E33"/>
    </sheetView>
  </sheetViews>
  <sheetFormatPr defaultColWidth="8.88671875" defaultRowHeight="14.4" x14ac:dyDescent="0.3"/>
  <cols>
    <col min="1" max="1" width="36.33203125" bestFit="1" customWidth="1"/>
  </cols>
  <sheetData>
    <row r="1" spans="1:5" x14ac:dyDescent="0.3">
      <c r="A1" s="44" t="s">
        <v>106</v>
      </c>
    </row>
    <row r="2" spans="1:5" ht="15.6" x14ac:dyDescent="0.3">
      <c r="E2" s="28" t="s">
        <v>65</v>
      </c>
    </row>
    <row r="4" spans="1:5" x14ac:dyDescent="0.3">
      <c r="A4" s="79" t="s">
        <v>50</v>
      </c>
      <c r="B4" s="79" t="s">
        <v>11</v>
      </c>
    </row>
    <row r="5" spans="1:5" x14ac:dyDescent="0.3">
      <c r="A5" s="83" t="s">
        <v>464</v>
      </c>
      <c r="B5" s="184">
        <v>53.968894993107391</v>
      </c>
    </row>
    <row r="6" spans="1:5" x14ac:dyDescent="0.3">
      <c r="A6" s="83" t="s">
        <v>459</v>
      </c>
      <c r="B6" s="184">
        <v>54.841525291440988</v>
      </c>
    </row>
    <row r="7" spans="1:5" x14ac:dyDescent="0.3">
      <c r="A7" s="83" t="s">
        <v>461</v>
      </c>
      <c r="B7" s="184">
        <v>56.484436009210718</v>
      </c>
    </row>
    <row r="8" spans="1:5" x14ac:dyDescent="0.3">
      <c r="A8" s="83" t="s">
        <v>460</v>
      </c>
      <c r="B8" s="184">
        <v>59.69817320222684</v>
      </c>
    </row>
    <row r="9" spans="1:5" x14ac:dyDescent="0.3">
      <c r="A9" s="83" t="s">
        <v>44</v>
      </c>
      <c r="B9" s="184">
        <v>60.157132188358048</v>
      </c>
    </row>
    <row r="10" spans="1:5" x14ac:dyDescent="0.3">
      <c r="A10" s="83" t="s">
        <v>43</v>
      </c>
      <c r="B10" s="184">
        <v>60.331065635284816</v>
      </c>
    </row>
    <row r="11" spans="1:5" x14ac:dyDescent="0.3">
      <c r="A11" s="83" t="s">
        <v>42</v>
      </c>
      <c r="B11" s="184">
        <v>60.338237138250662</v>
      </c>
    </row>
    <row r="12" spans="1:5" x14ac:dyDescent="0.3">
      <c r="A12" s="83" t="s">
        <v>45</v>
      </c>
      <c r="B12" s="184">
        <v>60.680700994134654</v>
      </c>
    </row>
    <row r="13" spans="1:5" x14ac:dyDescent="0.3">
      <c r="A13" s="83" t="s">
        <v>463</v>
      </c>
      <c r="B13" s="184">
        <v>63.204665155081528</v>
      </c>
    </row>
    <row r="14" spans="1:5" x14ac:dyDescent="0.3">
      <c r="A14" s="83" t="s">
        <v>465</v>
      </c>
      <c r="B14" s="184">
        <v>68.535674788426917</v>
      </c>
    </row>
    <row r="15" spans="1:5" x14ac:dyDescent="0.3">
      <c r="A15" s="83" t="s">
        <v>41</v>
      </c>
      <c r="B15" s="184">
        <v>68.97989862886314</v>
      </c>
    </row>
    <row r="16" spans="1:5" x14ac:dyDescent="0.3">
      <c r="A16" s="83" t="s">
        <v>90</v>
      </c>
      <c r="B16" s="184">
        <v>71.771452991507545</v>
      </c>
    </row>
    <row r="17" spans="1:2" x14ac:dyDescent="0.3">
      <c r="A17" s="83" t="s">
        <v>462</v>
      </c>
      <c r="B17" s="184">
        <v>73.409361787463993</v>
      </c>
    </row>
    <row r="18" spans="1:2" x14ac:dyDescent="0.3">
      <c r="A18" s="66"/>
      <c r="B18" s="65"/>
    </row>
    <row r="19" spans="1:2" x14ac:dyDescent="0.3">
      <c r="A19" s="66"/>
      <c r="B19" s="65"/>
    </row>
    <row r="20" spans="1:2" x14ac:dyDescent="0.3">
      <c r="A20" s="66"/>
      <c r="B20" s="65"/>
    </row>
    <row r="23" spans="1:2" x14ac:dyDescent="0.3">
      <c r="A23" t="s">
        <v>61</v>
      </c>
      <c r="B23" s="69">
        <f>MEDIAN(B5:B17)</f>
        <v>60.338237138250662</v>
      </c>
    </row>
    <row r="25" spans="1:2" x14ac:dyDescent="0.3">
      <c r="A25" t="s">
        <v>127</v>
      </c>
      <c r="B25" s="69">
        <f>MEDIAN(B17,B13,B8,B7,B6)</f>
        <v>59.69817320222684</v>
      </c>
    </row>
    <row r="26" spans="1:2" x14ac:dyDescent="0.3">
      <c r="A26" t="s">
        <v>529</v>
      </c>
      <c r="B26" s="69">
        <f>MEDIAN(B5,B15,B9,B10,B11,B12,B14,B16)</f>
        <v>60.509469066192658</v>
      </c>
    </row>
    <row r="27" spans="1:2" x14ac:dyDescent="0.3">
      <c r="A27" t="s">
        <v>528</v>
      </c>
      <c r="B27" s="69">
        <f>MEDIAN(B5:B17)</f>
        <v>60.338237138250662</v>
      </c>
    </row>
    <row r="30" spans="1:2" x14ac:dyDescent="0.3">
      <c r="B30">
        <v>56.19753354069752</v>
      </c>
    </row>
    <row r="31" spans="1:2" x14ac:dyDescent="0.3">
      <c r="B31" s="69">
        <f>B26-B30</f>
        <v>4.3119355254951373</v>
      </c>
    </row>
  </sheetData>
  <hyperlinks>
    <hyperlink ref="A1" location="Index!A1" display="Back to index" xr:uid="{00000000-0004-0000-0D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/>
  </sheetPr>
  <dimension ref="A1:E12"/>
  <sheetViews>
    <sheetView zoomScale="85" zoomScaleNormal="85" workbookViewId="0">
      <selection activeCell="L29" sqref="L29"/>
    </sheetView>
  </sheetViews>
  <sheetFormatPr defaultColWidth="8.88671875" defaultRowHeight="14.4" x14ac:dyDescent="0.3"/>
  <cols>
    <col min="1" max="1" width="19.6640625" style="74" customWidth="1"/>
    <col min="2" max="16384" width="8.88671875" style="74"/>
  </cols>
  <sheetData>
    <row r="1" spans="1:5" x14ac:dyDescent="0.3">
      <c r="A1" s="106" t="s">
        <v>106</v>
      </c>
    </row>
    <row r="2" spans="1:5" ht="15.6" x14ac:dyDescent="0.3">
      <c r="E2" s="42" t="s">
        <v>441</v>
      </c>
    </row>
    <row r="4" spans="1:5" x14ac:dyDescent="0.3">
      <c r="A4" s="79" t="s">
        <v>50</v>
      </c>
      <c r="B4" s="79" t="s">
        <v>11</v>
      </c>
    </row>
    <row r="5" spans="1:5" x14ac:dyDescent="0.3">
      <c r="A5" s="83" t="s">
        <v>426</v>
      </c>
      <c r="B5" s="184">
        <v>44.863904600845743</v>
      </c>
    </row>
    <row r="6" spans="1:5" x14ac:dyDescent="0.3">
      <c r="A6" s="83" t="s">
        <v>427</v>
      </c>
      <c r="B6" s="184">
        <v>54.391385354082097</v>
      </c>
    </row>
    <row r="7" spans="1:5" x14ac:dyDescent="0.3">
      <c r="A7" s="66"/>
      <c r="B7" s="65"/>
    </row>
    <row r="8" spans="1:5" x14ac:dyDescent="0.3">
      <c r="A8" s="66"/>
      <c r="B8" s="65"/>
    </row>
    <row r="9" spans="1:5" x14ac:dyDescent="0.3">
      <c r="A9" s="66"/>
      <c r="B9" s="65"/>
    </row>
    <row r="12" spans="1:5" x14ac:dyDescent="0.3">
      <c r="A12" s="74" t="s">
        <v>61</v>
      </c>
      <c r="B12" s="69">
        <f>MEDIAN(B5:B6)</f>
        <v>49.627644977463916</v>
      </c>
    </row>
  </sheetData>
  <sortState ref="A5:B6">
    <sortCondition ref="B5:B6"/>
  </sortState>
  <hyperlinks>
    <hyperlink ref="A1" location="Index!A1" display="Back to index" xr:uid="{00000000-0004-0000-0E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/>
  </sheetPr>
  <dimension ref="A1:E9"/>
  <sheetViews>
    <sheetView zoomScale="85" zoomScaleNormal="85" workbookViewId="0">
      <selection activeCell="K36" sqref="K36"/>
    </sheetView>
  </sheetViews>
  <sheetFormatPr defaultColWidth="8.88671875" defaultRowHeight="14.4" x14ac:dyDescent="0.3"/>
  <cols>
    <col min="1" max="1" width="14" customWidth="1"/>
  </cols>
  <sheetData>
    <row r="1" spans="1:5" x14ac:dyDescent="0.3">
      <c r="A1" s="44" t="s">
        <v>106</v>
      </c>
    </row>
    <row r="2" spans="1:5" ht="15.6" x14ac:dyDescent="0.3">
      <c r="E2" s="29" t="s">
        <v>442</v>
      </c>
    </row>
    <row r="4" spans="1:5" x14ac:dyDescent="0.3">
      <c r="A4" s="30" t="s">
        <v>50</v>
      </c>
      <c r="B4" s="30" t="s">
        <v>11</v>
      </c>
    </row>
    <row r="5" spans="1:5" x14ac:dyDescent="0.3">
      <c r="A5" s="83" t="s">
        <v>47</v>
      </c>
      <c r="B5" s="184">
        <v>66.748407074586197</v>
      </c>
    </row>
    <row r="6" spans="1:5" x14ac:dyDescent="0.3">
      <c r="A6" s="83" t="s">
        <v>281</v>
      </c>
      <c r="B6" s="184">
        <v>68.899017108636912</v>
      </c>
    </row>
    <row r="9" spans="1:5" x14ac:dyDescent="0.3">
      <c r="A9" t="s">
        <v>61</v>
      </c>
      <c r="B9" s="69">
        <f>MEDIAN(B5:B6)</f>
        <v>67.823712091611554</v>
      </c>
    </row>
  </sheetData>
  <sortState ref="A5:B6">
    <sortCondition ref="B5:B6"/>
  </sortState>
  <hyperlinks>
    <hyperlink ref="A1" location="Index!A1" display="Back to index" xr:uid="{00000000-0004-0000-0F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/>
  </sheetPr>
  <dimension ref="A1:N49"/>
  <sheetViews>
    <sheetView topLeftCell="A2" zoomScale="70" zoomScaleNormal="70" workbookViewId="0">
      <selection activeCell="B18" sqref="B18"/>
    </sheetView>
  </sheetViews>
  <sheetFormatPr defaultColWidth="8.88671875" defaultRowHeight="14.4" x14ac:dyDescent="0.3"/>
  <cols>
    <col min="2" max="2" width="44.6640625" bestFit="1" customWidth="1"/>
    <col min="6" max="6" width="12.44140625" customWidth="1"/>
    <col min="12" max="12" width="13.44140625" customWidth="1"/>
  </cols>
  <sheetData>
    <row r="1" spans="1:6" x14ac:dyDescent="0.3">
      <c r="A1" s="44" t="s">
        <v>106</v>
      </c>
    </row>
    <row r="2" spans="1:6" x14ac:dyDescent="0.3">
      <c r="F2" s="31" t="s">
        <v>531</v>
      </c>
    </row>
    <row r="4" spans="1:6" x14ac:dyDescent="0.3">
      <c r="B4" t="s">
        <v>66</v>
      </c>
      <c r="C4" s="74">
        <v>2021</v>
      </c>
      <c r="D4">
        <v>2022</v>
      </c>
    </row>
    <row r="5" spans="1:6" x14ac:dyDescent="0.3">
      <c r="B5" t="s">
        <v>428</v>
      </c>
      <c r="C5" s="69">
        <v>43.614569223209337</v>
      </c>
      <c r="D5" s="69">
        <v>49.627644977463916</v>
      </c>
      <c r="E5" s="333"/>
      <c r="F5" s="345"/>
    </row>
    <row r="6" spans="1:6" x14ac:dyDescent="0.3">
      <c r="B6" s="74" t="s">
        <v>36</v>
      </c>
      <c r="C6" s="69">
        <v>52.951621900536807</v>
      </c>
      <c r="D6" s="69">
        <v>51.031888950157324</v>
      </c>
      <c r="E6" s="333"/>
      <c r="F6" s="345"/>
    </row>
    <row r="7" spans="1:6" x14ac:dyDescent="0.3">
      <c r="B7" s="74" t="s">
        <v>37</v>
      </c>
      <c r="C7" s="69">
        <v>51.868210697304221</v>
      </c>
      <c r="D7" s="69">
        <v>54.246826397995761</v>
      </c>
      <c r="E7" s="333"/>
      <c r="F7" s="345"/>
    </row>
    <row r="8" spans="1:6" x14ac:dyDescent="0.3">
      <c r="B8" s="74" t="s">
        <v>39</v>
      </c>
      <c r="C8" s="69">
        <v>58.9850636417396</v>
      </c>
      <c r="D8" s="69">
        <v>59.69817320222684</v>
      </c>
      <c r="E8" s="333"/>
      <c r="F8" s="345"/>
    </row>
    <row r="9" spans="1:6" x14ac:dyDescent="0.3">
      <c r="B9" s="74" t="s">
        <v>530</v>
      </c>
      <c r="C9" s="69">
        <v>56.19753354069752</v>
      </c>
      <c r="D9" s="69">
        <v>60.509469066192658</v>
      </c>
      <c r="E9" s="333"/>
      <c r="F9" s="345"/>
    </row>
    <row r="10" spans="1:6" x14ac:dyDescent="0.3">
      <c r="B10" s="74" t="s">
        <v>46</v>
      </c>
      <c r="C10" s="69">
        <v>63.572987490973603</v>
      </c>
      <c r="D10" s="69">
        <v>67.823712091611554</v>
      </c>
      <c r="E10" s="333"/>
      <c r="F10" s="345"/>
    </row>
    <row r="11" spans="1:6" x14ac:dyDescent="0.3">
      <c r="B11" s="74" t="s">
        <v>24</v>
      </c>
      <c r="C11" s="69">
        <v>72.892373980009182</v>
      </c>
      <c r="D11" s="69">
        <v>73.788234663894059</v>
      </c>
      <c r="E11" s="333"/>
      <c r="F11" s="345"/>
    </row>
    <row r="12" spans="1:6" x14ac:dyDescent="0.3">
      <c r="B12" s="74" t="s">
        <v>13</v>
      </c>
      <c r="C12" s="69">
        <v>73.323399215438869</v>
      </c>
      <c r="D12" s="69">
        <v>74.171541200332257</v>
      </c>
      <c r="E12" s="333"/>
      <c r="F12" s="345"/>
    </row>
    <row r="13" spans="1:6" x14ac:dyDescent="0.3">
      <c r="B13" t="s">
        <v>29</v>
      </c>
      <c r="C13" s="69">
        <v>77.133135462836435</v>
      </c>
      <c r="D13" s="69">
        <v>78.552553458535456</v>
      </c>
      <c r="E13" s="333"/>
      <c r="F13" s="345"/>
    </row>
    <row r="18" spans="2:3" x14ac:dyDescent="0.3">
      <c r="B18" s="74"/>
    </row>
    <row r="19" spans="2:3" x14ac:dyDescent="0.3">
      <c r="B19" s="74"/>
    </row>
    <row r="20" spans="2:3" x14ac:dyDescent="0.3">
      <c r="B20" s="74"/>
    </row>
    <row r="21" spans="2:3" x14ac:dyDescent="0.3">
      <c r="B21" s="74"/>
      <c r="C21" s="69"/>
    </row>
    <row r="22" spans="2:3" x14ac:dyDescent="0.3">
      <c r="B22" s="74"/>
      <c r="C22" s="69"/>
    </row>
    <row r="23" spans="2:3" x14ac:dyDescent="0.3">
      <c r="B23" s="74"/>
    </row>
    <row r="24" spans="2:3" x14ac:dyDescent="0.3">
      <c r="B24" s="74"/>
    </row>
    <row r="25" spans="2:3" x14ac:dyDescent="0.3">
      <c r="B25" s="74"/>
    </row>
    <row r="41" spans="11:14" x14ac:dyDescent="0.3">
      <c r="L41" s="74"/>
      <c r="N41" s="74"/>
    </row>
    <row r="42" spans="11:14" x14ac:dyDescent="0.3">
      <c r="K42" s="74"/>
      <c r="L42" s="74"/>
      <c r="M42" s="65"/>
      <c r="N42" s="74"/>
    </row>
    <row r="43" spans="11:14" x14ac:dyDescent="0.3">
      <c r="K43" s="74"/>
      <c r="L43" s="74"/>
      <c r="M43" s="65"/>
      <c r="N43" s="74"/>
    </row>
    <row r="44" spans="11:14" x14ac:dyDescent="0.3">
      <c r="K44" s="74"/>
      <c r="L44" s="74"/>
      <c r="M44" s="65"/>
      <c r="N44" s="74"/>
    </row>
    <row r="45" spans="11:14" x14ac:dyDescent="0.3">
      <c r="K45" s="74"/>
      <c r="L45" s="74"/>
      <c r="M45" s="65"/>
      <c r="N45" s="74"/>
    </row>
    <row r="46" spans="11:14" x14ac:dyDescent="0.3">
      <c r="K46" s="74"/>
      <c r="L46" s="74"/>
      <c r="M46" s="65"/>
      <c r="N46" s="74"/>
    </row>
    <row r="47" spans="11:14" x14ac:dyDescent="0.3">
      <c r="K47" s="74"/>
      <c r="L47" s="74"/>
      <c r="M47" s="65"/>
      <c r="N47" s="74"/>
    </row>
    <row r="48" spans="11:14" x14ac:dyDescent="0.3">
      <c r="K48" s="74"/>
      <c r="L48" s="74"/>
      <c r="M48" s="65"/>
      <c r="N48" s="74"/>
    </row>
    <row r="49" spans="11:13" x14ac:dyDescent="0.3">
      <c r="K49" s="74"/>
      <c r="L49" s="69"/>
      <c r="M49" s="65"/>
    </row>
  </sheetData>
  <sortState ref="B5:D13">
    <sortCondition ref="D13"/>
  </sortState>
  <hyperlinks>
    <hyperlink ref="A1" location="Index!A1" display="Back to index" xr:uid="{00000000-0004-0000-1000-000000000000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C7952-4516-4CC8-90A0-EFEC82D374F9}">
  <sheetPr>
    <tabColor theme="4"/>
  </sheetPr>
  <dimension ref="A1:F35"/>
  <sheetViews>
    <sheetView zoomScale="70" zoomScaleNormal="70" workbookViewId="0">
      <selection activeCell="B8" sqref="B8"/>
    </sheetView>
  </sheetViews>
  <sheetFormatPr defaultColWidth="8.88671875" defaultRowHeight="14.4" x14ac:dyDescent="0.3"/>
  <cols>
    <col min="1" max="1" width="8.88671875" style="74"/>
    <col min="2" max="2" width="44.6640625" style="74" bestFit="1" customWidth="1"/>
    <col min="3" max="16384" width="8.88671875" style="74"/>
  </cols>
  <sheetData>
    <row r="1" spans="1:6" x14ac:dyDescent="0.3">
      <c r="A1" s="314" t="s">
        <v>106</v>
      </c>
    </row>
    <row r="2" spans="1:6" x14ac:dyDescent="0.3">
      <c r="F2" s="43" t="s">
        <v>533</v>
      </c>
    </row>
    <row r="4" spans="1:6" x14ac:dyDescent="0.3">
      <c r="B4" s="74" t="s">
        <v>66</v>
      </c>
      <c r="C4" s="74">
        <v>2021</v>
      </c>
      <c r="D4" s="74">
        <v>2022</v>
      </c>
    </row>
    <row r="5" spans="1:6" x14ac:dyDescent="0.3">
      <c r="B5" s="74" t="s">
        <v>36</v>
      </c>
      <c r="C5" s="69">
        <v>44.846474388468877</v>
      </c>
      <c r="D5" s="69">
        <v>20.440000000000001</v>
      </c>
      <c r="E5" s="332"/>
      <c r="F5" s="345"/>
    </row>
    <row r="6" spans="1:6" x14ac:dyDescent="0.3">
      <c r="B6" s="74" t="s">
        <v>428</v>
      </c>
      <c r="C6" s="69">
        <v>40.549999999999997</v>
      </c>
      <c r="D6" s="69">
        <v>22.283398157945534</v>
      </c>
      <c r="E6" s="332"/>
      <c r="F6" s="345"/>
    </row>
    <row r="7" spans="1:6" x14ac:dyDescent="0.3">
      <c r="B7" s="74" t="s">
        <v>37</v>
      </c>
      <c r="C7" s="69">
        <v>62.291741820741144</v>
      </c>
      <c r="D7" s="69">
        <v>39.189348175087261</v>
      </c>
      <c r="E7" s="332"/>
      <c r="F7" s="345"/>
    </row>
    <row r="8" spans="1:6" x14ac:dyDescent="0.3">
      <c r="B8" s="74" t="s">
        <v>530</v>
      </c>
      <c r="C8" s="69">
        <v>48.104826018184774</v>
      </c>
      <c r="D8" s="69">
        <v>40.63547515330238</v>
      </c>
      <c r="E8" s="332"/>
      <c r="F8" s="345"/>
    </row>
    <row r="9" spans="1:6" x14ac:dyDescent="0.3">
      <c r="B9" s="74" t="s">
        <v>39</v>
      </c>
      <c r="C9" s="69">
        <v>66.802597035752811</v>
      </c>
      <c r="D9" s="69">
        <v>49.544423356360134</v>
      </c>
      <c r="E9" s="332"/>
      <c r="F9" s="345"/>
    </row>
    <row r="10" spans="1:6" x14ac:dyDescent="0.3">
      <c r="B10" s="74" t="s">
        <v>13</v>
      </c>
      <c r="C10" s="69">
        <v>81.38161953226107</v>
      </c>
      <c r="D10" s="69">
        <v>73.4124708969469</v>
      </c>
      <c r="E10" s="332"/>
      <c r="F10" s="345"/>
    </row>
    <row r="11" spans="1:6" x14ac:dyDescent="0.3">
      <c r="B11" s="74" t="s">
        <v>29</v>
      </c>
      <c r="C11" s="69">
        <v>75.869345725233956</v>
      </c>
      <c r="D11" s="69">
        <v>73.846192274925968</v>
      </c>
      <c r="E11" s="332"/>
      <c r="F11" s="345"/>
    </row>
    <row r="12" spans="1:6" x14ac:dyDescent="0.3">
      <c r="B12" s="74" t="s">
        <v>46</v>
      </c>
      <c r="C12" s="69">
        <v>71.224695185944853</v>
      </c>
      <c r="D12" s="69">
        <v>78.3092802290289</v>
      </c>
      <c r="E12" s="332"/>
      <c r="F12" s="345"/>
    </row>
    <row r="13" spans="1:6" x14ac:dyDescent="0.3">
      <c r="B13" s="74" t="s">
        <v>24</v>
      </c>
      <c r="C13" s="69">
        <v>79.95820767729569</v>
      </c>
      <c r="D13" s="69">
        <v>86.936518777723606</v>
      </c>
      <c r="E13" s="332"/>
      <c r="F13" s="345"/>
    </row>
    <row r="19" spans="3:4" x14ac:dyDescent="0.3">
      <c r="D19" s="69"/>
    </row>
    <row r="20" spans="3:4" x14ac:dyDescent="0.3">
      <c r="D20" s="69"/>
    </row>
    <row r="21" spans="3:4" x14ac:dyDescent="0.3">
      <c r="D21" s="69"/>
    </row>
    <row r="22" spans="3:4" x14ac:dyDescent="0.3">
      <c r="D22" s="69"/>
    </row>
    <row r="23" spans="3:4" x14ac:dyDescent="0.3">
      <c r="D23" s="69"/>
    </row>
    <row r="24" spans="3:4" x14ac:dyDescent="0.3">
      <c r="D24" s="69"/>
    </row>
    <row r="25" spans="3:4" x14ac:dyDescent="0.3">
      <c r="D25" s="69"/>
    </row>
    <row r="26" spans="3:4" x14ac:dyDescent="0.3">
      <c r="D26" s="69"/>
    </row>
    <row r="27" spans="3:4" x14ac:dyDescent="0.3">
      <c r="D27" s="69"/>
    </row>
    <row r="28" spans="3:4" x14ac:dyDescent="0.3">
      <c r="C28" s="69"/>
    </row>
    <row r="29" spans="3:4" x14ac:dyDescent="0.3">
      <c r="C29" s="69"/>
    </row>
    <row r="30" spans="3:4" x14ac:dyDescent="0.3">
      <c r="C30" s="69"/>
    </row>
    <row r="31" spans="3:4" x14ac:dyDescent="0.3">
      <c r="C31" s="69"/>
    </row>
    <row r="32" spans="3:4" x14ac:dyDescent="0.3">
      <c r="C32" s="69"/>
    </row>
    <row r="33" spans="3:3" x14ac:dyDescent="0.3">
      <c r="C33" s="69"/>
    </row>
    <row r="34" spans="3:3" x14ac:dyDescent="0.3">
      <c r="C34" s="69"/>
    </row>
    <row r="35" spans="3:3" x14ac:dyDescent="0.3">
      <c r="C35" s="69"/>
    </row>
  </sheetData>
  <sortState ref="B5:E13">
    <sortCondition ref="D13"/>
  </sortState>
  <hyperlinks>
    <hyperlink ref="A1" location="Index!A1" display="Back to index" xr:uid="{A22B3017-2362-4FC5-BF43-9E6EA0BD73E4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/>
  </sheetPr>
  <dimension ref="A1:G39"/>
  <sheetViews>
    <sheetView zoomScale="70" zoomScaleNormal="70" workbookViewId="0">
      <selection activeCell="B27" sqref="B27"/>
    </sheetView>
  </sheetViews>
  <sheetFormatPr defaultColWidth="8.88671875" defaultRowHeight="14.4" x14ac:dyDescent="0.3"/>
  <cols>
    <col min="2" max="2" width="44.6640625" bestFit="1" customWidth="1"/>
    <col min="4" max="4" width="10.44140625" bestFit="1" customWidth="1"/>
  </cols>
  <sheetData>
    <row r="1" spans="1:6" x14ac:dyDescent="0.3">
      <c r="A1" s="44" t="s">
        <v>106</v>
      </c>
    </row>
    <row r="2" spans="1:6" x14ac:dyDescent="0.3">
      <c r="F2" s="43" t="s">
        <v>532</v>
      </c>
    </row>
    <row r="3" spans="1:6" x14ac:dyDescent="0.3">
      <c r="B3" t="s">
        <v>66</v>
      </c>
      <c r="C3" s="74">
        <v>2021</v>
      </c>
      <c r="D3" s="316">
        <v>2022</v>
      </c>
    </row>
    <row r="5" spans="1:6" x14ac:dyDescent="0.3">
      <c r="B5" t="s">
        <v>46</v>
      </c>
      <c r="C5" s="40">
        <v>50</v>
      </c>
      <c r="D5" s="157">
        <v>60.833333333333329</v>
      </c>
      <c r="E5" s="69"/>
      <c r="F5" s="345"/>
    </row>
    <row r="6" spans="1:6" x14ac:dyDescent="0.3">
      <c r="B6" s="74" t="s">
        <v>37</v>
      </c>
      <c r="C6" s="69">
        <v>41.666666666666664</v>
      </c>
      <c r="D6" s="157">
        <v>63.020833333333329</v>
      </c>
      <c r="E6" s="69"/>
      <c r="F6" s="345"/>
    </row>
    <row r="7" spans="1:6" x14ac:dyDescent="0.3">
      <c r="B7" s="74" t="s">
        <v>428</v>
      </c>
      <c r="C7" s="69">
        <v>40.833333333333329</v>
      </c>
      <c r="D7" s="157">
        <v>67.857142857142847</v>
      </c>
      <c r="E7" s="69"/>
      <c r="F7" s="345"/>
    </row>
    <row r="8" spans="1:6" x14ac:dyDescent="0.3">
      <c r="B8" s="74" t="s">
        <v>39</v>
      </c>
      <c r="C8" s="69">
        <v>55.555555555555557</v>
      </c>
      <c r="D8" s="157">
        <v>68.75</v>
      </c>
      <c r="E8" s="69"/>
      <c r="F8" s="345"/>
    </row>
    <row r="9" spans="1:6" x14ac:dyDescent="0.3">
      <c r="B9" s="74" t="s">
        <v>36</v>
      </c>
      <c r="C9" s="69">
        <v>62.5</v>
      </c>
      <c r="D9" s="315">
        <v>71.428571428571416</v>
      </c>
      <c r="E9" s="69"/>
      <c r="F9" s="345"/>
    </row>
    <row r="10" spans="1:6" x14ac:dyDescent="0.3">
      <c r="B10" s="74" t="s">
        <v>24</v>
      </c>
      <c r="C10" s="69">
        <v>68.181818181818173</v>
      </c>
      <c r="D10" s="157">
        <v>71.430000000000007</v>
      </c>
      <c r="E10" s="69"/>
      <c r="F10" s="345"/>
    </row>
    <row r="11" spans="1:6" x14ac:dyDescent="0.3">
      <c r="B11" s="74" t="s">
        <v>29</v>
      </c>
      <c r="C11" s="69">
        <v>80</v>
      </c>
      <c r="D11" s="157">
        <v>75</v>
      </c>
      <c r="E11" s="69"/>
      <c r="F11" s="345"/>
    </row>
    <row r="12" spans="1:6" x14ac:dyDescent="0.3">
      <c r="B12" s="74" t="s">
        <v>530</v>
      </c>
      <c r="C12" s="69">
        <v>61.904761904761905</v>
      </c>
      <c r="D12" s="157">
        <v>76.050420168067234</v>
      </c>
      <c r="E12" s="69"/>
      <c r="F12" s="345"/>
    </row>
    <row r="13" spans="1:6" x14ac:dyDescent="0.3">
      <c r="B13" s="74" t="s">
        <v>13</v>
      </c>
      <c r="C13" s="69">
        <v>73.900462962962962</v>
      </c>
      <c r="D13" s="315">
        <v>80.614973262032095</v>
      </c>
      <c r="E13" s="69"/>
      <c r="F13" s="345"/>
    </row>
    <row r="19" spans="2:4" x14ac:dyDescent="0.3">
      <c r="C19" s="159"/>
      <c r="D19" s="69"/>
    </row>
    <row r="20" spans="2:4" x14ac:dyDescent="0.3">
      <c r="C20" s="159"/>
      <c r="D20" s="69"/>
    </row>
    <row r="21" spans="2:4" x14ac:dyDescent="0.3">
      <c r="C21" s="74"/>
      <c r="D21" s="74"/>
    </row>
    <row r="22" spans="2:4" x14ac:dyDescent="0.3">
      <c r="C22" s="74"/>
      <c r="D22" s="69"/>
    </row>
    <row r="23" spans="2:4" x14ac:dyDescent="0.3">
      <c r="C23" s="74"/>
      <c r="D23" s="74"/>
    </row>
    <row r="24" spans="2:4" x14ac:dyDescent="0.3">
      <c r="C24" s="74"/>
      <c r="D24" s="69"/>
    </row>
    <row r="25" spans="2:4" x14ac:dyDescent="0.3">
      <c r="C25" s="74"/>
      <c r="D25" s="69"/>
    </row>
    <row r="26" spans="2:4" x14ac:dyDescent="0.3">
      <c r="C26" s="74"/>
      <c r="D26" s="69"/>
    </row>
    <row r="27" spans="2:4" x14ac:dyDescent="0.3">
      <c r="C27" s="74"/>
      <c r="D27" s="69"/>
    </row>
    <row r="28" spans="2:4" x14ac:dyDescent="0.3">
      <c r="C28" s="74"/>
      <c r="D28" s="69"/>
    </row>
    <row r="29" spans="2:4" x14ac:dyDescent="0.3">
      <c r="C29" s="74"/>
      <c r="D29" s="69"/>
    </row>
    <row r="30" spans="2:4" x14ac:dyDescent="0.3">
      <c r="C30" s="69"/>
    </row>
    <row r="31" spans="2:4" x14ac:dyDescent="0.3">
      <c r="B31" s="74"/>
      <c r="C31" s="69"/>
      <c r="D31" s="157"/>
    </row>
    <row r="32" spans="2:4" x14ac:dyDescent="0.3">
      <c r="B32" s="74"/>
      <c r="C32" s="69"/>
      <c r="D32" s="315"/>
    </row>
    <row r="33" spans="2:7" x14ac:dyDescent="0.3">
      <c r="B33" s="74"/>
      <c r="C33" s="69"/>
      <c r="D33" s="157"/>
    </row>
    <row r="34" spans="2:7" x14ac:dyDescent="0.3">
      <c r="B34" s="74"/>
      <c r="C34" s="69"/>
      <c r="D34" s="157"/>
    </row>
    <row r="35" spans="2:7" x14ac:dyDescent="0.3">
      <c r="B35" s="74"/>
      <c r="C35" s="69"/>
      <c r="D35" s="157"/>
    </row>
    <row r="36" spans="2:7" x14ac:dyDescent="0.3">
      <c r="B36" s="74"/>
      <c r="C36" s="69"/>
      <c r="D36" s="157"/>
    </row>
    <row r="37" spans="2:7" x14ac:dyDescent="0.3">
      <c r="B37" s="74"/>
      <c r="C37" s="69"/>
      <c r="D37" s="157"/>
    </row>
    <row r="38" spans="2:7" x14ac:dyDescent="0.3">
      <c r="B38" s="74"/>
      <c r="C38" s="69"/>
      <c r="D38" s="157"/>
      <c r="G38" s="74"/>
    </row>
    <row r="39" spans="2:7" x14ac:dyDescent="0.3">
      <c r="B39" s="74"/>
      <c r="C39" s="69"/>
      <c r="D39" s="315"/>
    </row>
  </sheetData>
  <sortState ref="B5:D13">
    <sortCondition ref="D13"/>
  </sortState>
  <hyperlinks>
    <hyperlink ref="A1" location="Index!A1" display="Back to index" xr:uid="{00000000-0004-0000-1100-000000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E12"/>
  <sheetViews>
    <sheetView zoomScale="85" zoomScaleNormal="85" workbookViewId="0">
      <selection activeCell="B6" sqref="B6:B7"/>
    </sheetView>
  </sheetViews>
  <sheetFormatPr defaultColWidth="8.88671875" defaultRowHeight="14.4" x14ac:dyDescent="0.3"/>
  <cols>
    <col min="1" max="1" width="24.88671875" bestFit="1" customWidth="1"/>
  </cols>
  <sheetData>
    <row r="1" spans="1:5" x14ac:dyDescent="0.3">
      <c r="A1" s="44" t="s">
        <v>106</v>
      </c>
    </row>
    <row r="3" spans="1:5" ht="15.6" x14ac:dyDescent="0.3">
      <c r="E3" s="3" t="s">
        <v>353</v>
      </c>
    </row>
    <row r="4" spans="1:5" x14ac:dyDescent="0.3">
      <c r="A4" s="1" t="s">
        <v>0</v>
      </c>
      <c r="B4" s="2">
        <v>0.4083</v>
      </c>
    </row>
    <row r="5" spans="1:5" x14ac:dyDescent="0.3">
      <c r="A5" s="1" t="s">
        <v>1</v>
      </c>
      <c r="B5" s="2">
        <v>0.16569999999999999</v>
      </c>
    </row>
    <row r="6" spans="1:5" x14ac:dyDescent="0.3">
      <c r="A6" s="1" t="s">
        <v>2</v>
      </c>
      <c r="B6" s="2">
        <v>0.10059999999999999</v>
      </c>
    </row>
    <row r="7" spans="1:5" x14ac:dyDescent="0.3">
      <c r="A7" s="1" t="s">
        <v>3</v>
      </c>
      <c r="B7" s="2">
        <v>0.1479</v>
      </c>
    </row>
    <row r="8" spans="1:5" x14ac:dyDescent="0.3">
      <c r="A8" s="1" t="s">
        <v>4</v>
      </c>
      <c r="B8" s="2">
        <v>8.2799999999999999E-2</v>
      </c>
    </row>
    <row r="9" spans="1:5" x14ac:dyDescent="0.3">
      <c r="A9" s="1" t="s">
        <v>5</v>
      </c>
      <c r="B9" s="2">
        <v>9.4700000000000006E-2</v>
      </c>
    </row>
    <row r="10" spans="1:5" x14ac:dyDescent="0.3">
      <c r="B10" s="35"/>
    </row>
    <row r="11" spans="1:5" x14ac:dyDescent="0.3">
      <c r="B11" s="35"/>
    </row>
    <row r="12" spans="1:5" x14ac:dyDescent="0.3">
      <c r="B12" s="35"/>
    </row>
  </sheetData>
  <hyperlinks>
    <hyperlink ref="A1" location="Index!A1" display="Back to index" xr:uid="{00000000-0004-0000-0100-000000000000}"/>
  </hyperlink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/>
  </sheetPr>
  <dimension ref="A1:D82"/>
  <sheetViews>
    <sheetView zoomScale="80" zoomScaleNormal="80" workbookViewId="0">
      <selection activeCell="A2" sqref="A2"/>
    </sheetView>
  </sheetViews>
  <sheetFormatPr defaultColWidth="9.109375" defaultRowHeight="14.4" x14ac:dyDescent="0.3"/>
  <cols>
    <col min="1" max="1" width="37.6640625" style="32" bestFit="1" customWidth="1"/>
    <col min="2" max="16384" width="9.109375" style="32"/>
  </cols>
  <sheetData>
    <row r="1" spans="1:4" ht="15.6" x14ac:dyDescent="0.3">
      <c r="A1" s="44" t="s">
        <v>106</v>
      </c>
      <c r="D1" s="42" t="s">
        <v>548</v>
      </c>
    </row>
    <row r="4" spans="1:4" x14ac:dyDescent="0.3">
      <c r="A4" s="79" t="s">
        <v>50</v>
      </c>
      <c r="B4" s="79" t="s">
        <v>56</v>
      </c>
      <c r="C4" s="79" t="s">
        <v>57</v>
      </c>
      <c r="D4" s="79" t="s">
        <v>67</v>
      </c>
    </row>
    <row r="5" spans="1:4" x14ac:dyDescent="0.3">
      <c r="A5" s="183" t="s">
        <v>279</v>
      </c>
      <c r="B5" s="194">
        <v>0</v>
      </c>
      <c r="C5" s="194">
        <v>0</v>
      </c>
      <c r="D5" s="75">
        <f t="shared" ref="D5:D36" si="0">SUM(B5:C5)</f>
        <v>0</v>
      </c>
    </row>
    <row r="6" spans="1:4" x14ac:dyDescent="0.3">
      <c r="A6" s="183" t="s">
        <v>129</v>
      </c>
      <c r="B6" s="194">
        <v>0</v>
      </c>
      <c r="C6" s="194">
        <v>0</v>
      </c>
      <c r="D6" s="75">
        <f t="shared" si="0"/>
        <v>0</v>
      </c>
    </row>
    <row r="7" spans="1:4" x14ac:dyDescent="0.3">
      <c r="A7" s="183" t="s">
        <v>446</v>
      </c>
      <c r="B7" s="194">
        <v>0.1</v>
      </c>
      <c r="C7" s="194">
        <v>0</v>
      </c>
      <c r="D7" s="75">
        <f t="shared" si="0"/>
        <v>0.1</v>
      </c>
    </row>
    <row r="8" spans="1:4" x14ac:dyDescent="0.3">
      <c r="A8" s="183" t="s">
        <v>457</v>
      </c>
      <c r="B8" s="194">
        <v>0</v>
      </c>
      <c r="C8" s="194">
        <v>0.125</v>
      </c>
      <c r="D8" s="75">
        <f t="shared" si="0"/>
        <v>0.125</v>
      </c>
    </row>
    <row r="9" spans="1:4" x14ac:dyDescent="0.3">
      <c r="A9" s="183" t="s">
        <v>426</v>
      </c>
      <c r="B9" s="194">
        <v>0.14285714285714285</v>
      </c>
      <c r="C9" s="194">
        <v>0</v>
      </c>
      <c r="D9" s="75">
        <f t="shared" si="0"/>
        <v>0.14285714285714285</v>
      </c>
    </row>
    <row r="10" spans="1:4" x14ac:dyDescent="0.3">
      <c r="A10" s="183" t="s">
        <v>427</v>
      </c>
      <c r="B10" s="194">
        <v>0</v>
      </c>
      <c r="C10" s="194">
        <v>0.14285714285714285</v>
      </c>
      <c r="D10" s="75">
        <f t="shared" si="0"/>
        <v>0.14285714285714285</v>
      </c>
    </row>
    <row r="11" spans="1:4" x14ac:dyDescent="0.3">
      <c r="A11" s="183" t="s">
        <v>456</v>
      </c>
      <c r="B11" s="194">
        <v>0.16666666666666666</v>
      </c>
      <c r="C11" s="194">
        <v>0</v>
      </c>
      <c r="D11" s="75">
        <f t="shared" si="0"/>
        <v>0.16666666666666666</v>
      </c>
    </row>
    <row r="12" spans="1:4" x14ac:dyDescent="0.3">
      <c r="A12" s="183" t="s">
        <v>458</v>
      </c>
      <c r="B12" s="194">
        <v>0.16666666666666666</v>
      </c>
      <c r="C12" s="194">
        <v>0</v>
      </c>
      <c r="D12" s="75">
        <f t="shared" si="0"/>
        <v>0.16666666666666666</v>
      </c>
    </row>
    <row r="13" spans="1:4" x14ac:dyDescent="0.3">
      <c r="A13" s="183" t="s">
        <v>454</v>
      </c>
      <c r="B13" s="194">
        <v>0.25</v>
      </c>
      <c r="C13" s="194">
        <v>0</v>
      </c>
      <c r="D13" s="75">
        <f t="shared" si="0"/>
        <v>0.25</v>
      </c>
    </row>
    <row r="14" spans="1:4" x14ac:dyDescent="0.3">
      <c r="A14" s="183" t="s">
        <v>465</v>
      </c>
      <c r="B14" s="194">
        <v>0.125</v>
      </c>
      <c r="C14" s="194">
        <v>0.125</v>
      </c>
      <c r="D14" s="75">
        <f t="shared" si="0"/>
        <v>0.25</v>
      </c>
    </row>
    <row r="15" spans="1:4" x14ac:dyDescent="0.3">
      <c r="A15" s="183" t="s">
        <v>390</v>
      </c>
      <c r="B15" s="194">
        <v>0.18181818181818182</v>
      </c>
      <c r="C15" s="194">
        <v>9.0909090909090912E-2</v>
      </c>
      <c r="D15" s="75">
        <f t="shared" si="0"/>
        <v>0.27272727272727271</v>
      </c>
    </row>
    <row r="16" spans="1:4" x14ac:dyDescent="0.3">
      <c r="A16" s="183" t="s">
        <v>453</v>
      </c>
      <c r="B16" s="194">
        <v>0.14285714285714285</v>
      </c>
      <c r="C16" s="194">
        <v>0.14285714285714285</v>
      </c>
      <c r="D16" s="75">
        <f t="shared" si="0"/>
        <v>0.2857142857142857</v>
      </c>
    </row>
    <row r="17" spans="1:4" x14ac:dyDescent="0.3">
      <c r="A17" s="183" t="s">
        <v>445</v>
      </c>
      <c r="B17" s="194">
        <v>0</v>
      </c>
      <c r="C17" s="194">
        <v>0.33333333333333331</v>
      </c>
      <c r="D17" s="75">
        <f t="shared" si="0"/>
        <v>0.33333333333333331</v>
      </c>
    </row>
    <row r="18" spans="1:4" x14ac:dyDescent="0.3">
      <c r="A18" s="183" t="s">
        <v>38</v>
      </c>
      <c r="B18" s="194">
        <v>0.18181818181818182</v>
      </c>
      <c r="C18" s="194">
        <v>0.15151515151515152</v>
      </c>
      <c r="D18" s="75">
        <f t="shared" si="0"/>
        <v>0.33333333333333337</v>
      </c>
    </row>
    <row r="19" spans="1:4" x14ac:dyDescent="0.3">
      <c r="A19" s="183" t="s">
        <v>19</v>
      </c>
      <c r="B19" s="194">
        <v>0.21052631578947367</v>
      </c>
      <c r="C19" s="194">
        <v>0.15789473684210525</v>
      </c>
      <c r="D19" s="75">
        <f t="shared" si="0"/>
        <v>0.36842105263157893</v>
      </c>
    </row>
    <row r="20" spans="1:4" x14ac:dyDescent="0.3">
      <c r="A20" s="183" t="s">
        <v>34</v>
      </c>
      <c r="B20" s="194">
        <v>0.125</v>
      </c>
      <c r="C20" s="194">
        <v>0.25</v>
      </c>
      <c r="D20" s="75">
        <f t="shared" si="0"/>
        <v>0.375</v>
      </c>
    </row>
    <row r="21" spans="1:4" x14ac:dyDescent="0.3">
      <c r="A21" s="183" t="s">
        <v>278</v>
      </c>
      <c r="B21" s="194">
        <v>0.23076923076923078</v>
      </c>
      <c r="C21" s="194">
        <v>0.15384615384615385</v>
      </c>
      <c r="D21" s="75">
        <f t="shared" si="0"/>
        <v>0.38461538461538464</v>
      </c>
    </row>
    <row r="22" spans="1:4" x14ac:dyDescent="0.3">
      <c r="A22" s="183" t="s">
        <v>440</v>
      </c>
      <c r="B22" s="194">
        <v>0.1111111111111111</v>
      </c>
      <c r="C22" s="194">
        <v>0.27777777777777779</v>
      </c>
      <c r="D22" s="75">
        <f t="shared" si="0"/>
        <v>0.3888888888888889</v>
      </c>
    </row>
    <row r="23" spans="1:4" x14ac:dyDescent="0.3">
      <c r="A23" s="183" t="s">
        <v>43</v>
      </c>
      <c r="B23" s="194">
        <v>6.6666666666666666E-2</v>
      </c>
      <c r="C23" s="194">
        <v>0.33333333333333331</v>
      </c>
      <c r="D23" s="75">
        <f t="shared" si="0"/>
        <v>0.39999999999999997</v>
      </c>
    </row>
    <row r="24" spans="1:4" x14ac:dyDescent="0.3">
      <c r="A24" s="183" t="s">
        <v>44</v>
      </c>
      <c r="B24" s="194">
        <v>0.11764705882352941</v>
      </c>
      <c r="C24" s="194">
        <v>0.29411764705882354</v>
      </c>
      <c r="D24" s="75">
        <f t="shared" si="0"/>
        <v>0.41176470588235292</v>
      </c>
    </row>
    <row r="25" spans="1:4" x14ac:dyDescent="0.3">
      <c r="A25" s="183" t="s">
        <v>447</v>
      </c>
      <c r="B25" s="194">
        <v>0.42857142857142855</v>
      </c>
      <c r="C25" s="194">
        <v>0</v>
      </c>
      <c r="D25" s="75">
        <f t="shared" si="0"/>
        <v>0.42857142857142855</v>
      </c>
    </row>
    <row r="26" spans="1:4" x14ac:dyDescent="0.3">
      <c r="A26" s="183" t="s">
        <v>45</v>
      </c>
      <c r="B26" s="194">
        <v>9.5238095238095233E-2</v>
      </c>
      <c r="C26" s="194">
        <v>0.33333333333333331</v>
      </c>
      <c r="D26" s="75">
        <f t="shared" si="0"/>
        <v>0.42857142857142855</v>
      </c>
    </row>
    <row r="27" spans="1:4" x14ac:dyDescent="0.3">
      <c r="A27" s="183" t="s">
        <v>281</v>
      </c>
      <c r="B27" s="194">
        <v>0</v>
      </c>
      <c r="C27" s="194">
        <v>0.42857142857142855</v>
      </c>
      <c r="D27" s="75">
        <f t="shared" si="0"/>
        <v>0.42857142857142855</v>
      </c>
    </row>
    <row r="28" spans="1:4" x14ac:dyDescent="0.3">
      <c r="A28" s="183" t="s">
        <v>18</v>
      </c>
      <c r="B28" s="194">
        <v>0.125</v>
      </c>
      <c r="C28" s="194">
        <v>0.3125</v>
      </c>
      <c r="D28" s="75">
        <f t="shared" si="0"/>
        <v>0.4375</v>
      </c>
    </row>
    <row r="29" spans="1:4" x14ac:dyDescent="0.3">
      <c r="A29" s="183" t="s">
        <v>451</v>
      </c>
      <c r="B29" s="194">
        <v>0.25</v>
      </c>
      <c r="C29" s="194">
        <v>0.25</v>
      </c>
      <c r="D29" s="75">
        <f t="shared" si="0"/>
        <v>0.5</v>
      </c>
    </row>
    <row r="30" spans="1:4" x14ac:dyDescent="0.3">
      <c r="A30" s="183" t="s">
        <v>464</v>
      </c>
      <c r="B30" s="194">
        <v>0.25</v>
      </c>
      <c r="C30" s="194">
        <v>0.25</v>
      </c>
      <c r="D30" s="75">
        <f t="shared" si="0"/>
        <v>0.5</v>
      </c>
    </row>
    <row r="31" spans="1:4" x14ac:dyDescent="0.3">
      <c r="A31" s="183" t="s">
        <v>32</v>
      </c>
      <c r="B31" s="194">
        <v>0.41176470588235292</v>
      </c>
      <c r="C31" s="194">
        <v>0.17647058823529413</v>
      </c>
      <c r="D31" s="75">
        <f t="shared" si="0"/>
        <v>0.58823529411764708</v>
      </c>
    </row>
    <row r="32" spans="1:4" x14ac:dyDescent="0.3">
      <c r="A32" s="183" t="s">
        <v>42</v>
      </c>
      <c r="B32" s="194">
        <v>5.8823529411764705E-2</v>
      </c>
      <c r="C32" s="194">
        <v>0.52941176470588236</v>
      </c>
      <c r="D32" s="75">
        <f t="shared" si="0"/>
        <v>0.58823529411764708</v>
      </c>
    </row>
    <row r="33" spans="1:4" x14ac:dyDescent="0.3">
      <c r="A33" s="183" t="s">
        <v>280</v>
      </c>
      <c r="B33" s="194">
        <v>0.1</v>
      </c>
      <c r="C33" s="194">
        <v>0.5</v>
      </c>
      <c r="D33" s="75">
        <f t="shared" si="0"/>
        <v>0.6</v>
      </c>
    </row>
    <row r="34" spans="1:4" x14ac:dyDescent="0.3">
      <c r="A34" s="183" t="s">
        <v>452</v>
      </c>
      <c r="B34" s="194">
        <v>0.2</v>
      </c>
      <c r="C34" s="194">
        <v>0.4</v>
      </c>
      <c r="D34" s="75">
        <f t="shared" si="0"/>
        <v>0.60000000000000009</v>
      </c>
    </row>
    <row r="35" spans="1:4" x14ac:dyDescent="0.3">
      <c r="A35" s="183" t="s">
        <v>444</v>
      </c>
      <c r="B35" s="194">
        <v>0.2</v>
      </c>
      <c r="C35" s="194">
        <v>0.4</v>
      </c>
      <c r="D35" s="75">
        <f t="shared" si="0"/>
        <v>0.60000000000000009</v>
      </c>
    </row>
    <row r="36" spans="1:4" x14ac:dyDescent="0.3">
      <c r="A36" s="183" t="s">
        <v>391</v>
      </c>
      <c r="B36" s="194">
        <v>0.4</v>
      </c>
      <c r="C36" s="194">
        <v>0.2</v>
      </c>
      <c r="D36" s="75">
        <f t="shared" si="0"/>
        <v>0.60000000000000009</v>
      </c>
    </row>
    <row r="37" spans="1:4" x14ac:dyDescent="0.3">
      <c r="A37" s="183" t="s">
        <v>90</v>
      </c>
      <c r="B37" s="194">
        <v>0.4</v>
      </c>
      <c r="C37" s="194">
        <v>0.2</v>
      </c>
      <c r="D37" s="75">
        <f t="shared" ref="D37:D66" si="1">SUM(B37:C37)</f>
        <v>0.60000000000000009</v>
      </c>
    </row>
    <row r="38" spans="1:4" x14ac:dyDescent="0.3">
      <c r="A38" s="183" t="s">
        <v>23</v>
      </c>
      <c r="B38" s="194">
        <v>0.25</v>
      </c>
      <c r="C38" s="194">
        <v>0.375</v>
      </c>
      <c r="D38" s="75">
        <f t="shared" si="1"/>
        <v>0.625</v>
      </c>
    </row>
    <row r="39" spans="1:4" x14ac:dyDescent="0.3">
      <c r="A39" s="183" t="s">
        <v>30</v>
      </c>
      <c r="B39" s="194">
        <v>0.1875</v>
      </c>
      <c r="C39" s="194">
        <v>0.4375</v>
      </c>
      <c r="D39" s="75">
        <f t="shared" si="1"/>
        <v>0.625</v>
      </c>
    </row>
    <row r="40" spans="1:4" x14ac:dyDescent="0.3">
      <c r="A40" s="183" t="s">
        <v>15</v>
      </c>
      <c r="B40" s="194">
        <v>0.1951219512195122</v>
      </c>
      <c r="C40" s="194">
        <v>0.43902439024390244</v>
      </c>
      <c r="D40" s="75">
        <f t="shared" si="1"/>
        <v>0.63414634146341464</v>
      </c>
    </row>
    <row r="41" spans="1:4" x14ac:dyDescent="0.3">
      <c r="A41" s="183" t="s">
        <v>16</v>
      </c>
      <c r="B41" s="194">
        <v>9.0909090909090912E-2</v>
      </c>
      <c r="C41" s="194">
        <v>0.54545454545454541</v>
      </c>
      <c r="D41" s="75">
        <f t="shared" si="1"/>
        <v>0.63636363636363635</v>
      </c>
    </row>
    <row r="42" spans="1:4" x14ac:dyDescent="0.3">
      <c r="A42" s="183" t="s">
        <v>31</v>
      </c>
      <c r="B42" s="194">
        <v>0.27272727272727271</v>
      </c>
      <c r="C42" s="194">
        <v>0.36363636363636365</v>
      </c>
      <c r="D42" s="75">
        <f t="shared" si="1"/>
        <v>0.63636363636363635</v>
      </c>
    </row>
    <row r="43" spans="1:4" x14ac:dyDescent="0.3">
      <c r="A43" s="183" t="s">
        <v>463</v>
      </c>
      <c r="B43" s="194">
        <v>0.27272727272727271</v>
      </c>
      <c r="C43" s="194">
        <v>0.36363636363636365</v>
      </c>
      <c r="D43" s="75">
        <f t="shared" si="1"/>
        <v>0.63636363636363635</v>
      </c>
    </row>
    <row r="44" spans="1:4" x14ac:dyDescent="0.3">
      <c r="A44" s="183" t="s">
        <v>449</v>
      </c>
      <c r="B44" s="194">
        <v>0.14285714285714285</v>
      </c>
      <c r="C44" s="194">
        <v>0.5714285714285714</v>
      </c>
      <c r="D44" s="75">
        <f t="shared" si="1"/>
        <v>0.71428571428571419</v>
      </c>
    </row>
    <row r="45" spans="1:4" x14ac:dyDescent="0.3">
      <c r="A45" s="183" t="s">
        <v>26</v>
      </c>
      <c r="B45" s="194">
        <v>0.375</v>
      </c>
      <c r="C45" s="194">
        <v>0.375</v>
      </c>
      <c r="D45" s="75">
        <f t="shared" si="1"/>
        <v>0.75</v>
      </c>
    </row>
    <row r="46" spans="1:4" x14ac:dyDescent="0.3">
      <c r="A46" s="183" t="s">
        <v>128</v>
      </c>
      <c r="B46" s="194">
        <v>0.25</v>
      </c>
      <c r="C46" s="194">
        <v>0.5</v>
      </c>
      <c r="D46" s="75">
        <f t="shared" si="1"/>
        <v>0.75</v>
      </c>
    </row>
    <row r="47" spans="1:4" x14ac:dyDescent="0.3">
      <c r="A47" s="183" t="s">
        <v>392</v>
      </c>
      <c r="B47" s="194">
        <v>0.35483870967741937</v>
      </c>
      <c r="C47" s="194">
        <v>0.41935483870967744</v>
      </c>
      <c r="D47" s="75">
        <f t="shared" si="1"/>
        <v>0.77419354838709675</v>
      </c>
    </row>
    <row r="48" spans="1:4" x14ac:dyDescent="0.3">
      <c r="A48" s="183" t="s">
        <v>459</v>
      </c>
      <c r="B48" s="194">
        <v>0.33333333333333331</v>
      </c>
      <c r="C48" s="194">
        <v>0.44444444444444442</v>
      </c>
      <c r="D48" s="75">
        <f t="shared" si="1"/>
        <v>0.77777777777777768</v>
      </c>
    </row>
    <row r="49" spans="1:4" x14ac:dyDescent="0.3">
      <c r="A49" s="183" t="s">
        <v>460</v>
      </c>
      <c r="B49" s="194">
        <v>0.22222222222222221</v>
      </c>
      <c r="C49" s="194">
        <v>0.55555555555555558</v>
      </c>
      <c r="D49" s="75">
        <f t="shared" si="1"/>
        <v>0.77777777777777779</v>
      </c>
    </row>
    <row r="50" spans="1:4" x14ac:dyDescent="0.3">
      <c r="A50" s="183" t="s">
        <v>25</v>
      </c>
      <c r="B50" s="194">
        <v>0.52631578947368418</v>
      </c>
      <c r="C50" s="194">
        <v>0.26315789473684209</v>
      </c>
      <c r="D50" s="75">
        <f t="shared" si="1"/>
        <v>0.78947368421052633</v>
      </c>
    </row>
    <row r="51" spans="1:4" x14ac:dyDescent="0.3">
      <c r="A51" s="183" t="s">
        <v>462</v>
      </c>
      <c r="B51" s="194">
        <v>0.66666666666666663</v>
      </c>
      <c r="C51" s="194">
        <v>0.16666666666666666</v>
      </c>
      <c r="D51" s="75">
        <f t="shared" si="1"/>
        <v>0.83333333333333326</v>
      </c>
    </row>
    <row r="52" spans="1:4" x14ac:dyDescent="0.3">
      <c r="A52" s="183" t="s">
        <v>455</v>
      </c>
      <c r="B52" s="194">
        <v>0.75</v>
      </c>
      <c r="C52" s="194">
        <v>8.3333333333333329E-2</v>
      </c>
      <c r="D52" s="75">
        <f t="shared" si="1"/>
        <v>0.83333333333333337</v>
      </c>
    </row>
    <row r="53" spans="1:4" x14ac:dyDescent="0.3">
      <c r="A53" s="183" t="s">
        <v>35</v>
      </c>
      <c r="B53" s="194">
        <v>0.6</v>
      </c>
      <c r="C53" s="194">
        <v>0.24</v>
      </c>
      <c r="D53" s="75">
        <f t="shared" si="1"/>
        <v>0.84</v>
      </c>
    </row>
    <row r="54" spans="1:4" x14ac:dyDescent="0.3">
      <c r="A54" s="183" t="s">
        <v>20</v>
      </c>
      <c r="B54" s="194">
        <v>0.43902439024390244</v>
      </c>
      <c r="C54" s="194">
        <v>0.43902439024390244</v>
      </c>
      <c r="D54" s="75">
        <f t="shared" si="1"/>
        <v>0.87804878048780488</v>
      </c>
    </row>
    <row r="55" spans="1:4" x14ac:dyDescent="0.3">
      <c r="A55" s="183" t="s">
        <v>448</v>
      </c>
      <c r="B55" s="194">
        <v>0.55555555555555558</v>
      </c>
      <c r="C55" s="194">
        <v>0.33333333333333331</v>
      </c>
      <c r="D55" s="75">
        <f t="shared" si="1"/>
        <v>0.88888888888888884</v>
      </c>
    </row>
    <row r="56" spans="1:4" x14ac:dyDescent="0.3">
      <c r="A56" s="183" t="s">
        <v>450</v>
      </c>
      <c r="B56" s="194">
        <v>0.44444444444444442</v>
      </c>
      <c r="C56" s="194">
        <v>0.44444444444444442</v>
      </c>
      <c r="D56" s="75">
        <f t="shared" si="1"/>
        <v>0.88888888888888884</v>
      </c>
    </row>
    <row r="57" spans="1:4" x14ac:dyDescent="0.3">
      <c r="A57" s="183" t="s">
        <v>461</v>
      </c>
      <c r="B57" s="194">
        <v>0.6</v>
      </c>
      <c r="C57" s="194">
        <v>0.3</v>
      </c>
      <c r="D57" s="75">
        <f t="shared" si="1"/>
        <v>0.89999999999999991</v>
      </c>
    </row>
    <row r="58" spans="1:4" x14ac:dyDescent="0.3">
      <c r="A58" s="183" t="s">
        <v>47</v>
      </c>
      <c r="B58" s="194">
        <v>0.45454545454545453</v>
      </c>
      <c r="C58" s="194">
        <v>0.45454545454545453</v>
      </c>
      <c r="D58" s="75">
        <f t="shared" si="1"/>
        <v>0.90909090909090906</v>
      </c>
    </row>
    <row r="59" spans="1:4" x14ac:dyDescent="0.3">
      <c r="A59" s="183" t="s">
        <v>27</v>
      </c>
      <c r="B59" s="194">
        <v>0.66666666666666663</v>
      </c>
      <c r="C59" s="194">
        <v>0.25</v>
      </c>
      <c r="D59" s="75">
        <f t="shared" si="1"/>
        <v>0.91666666666666663</v>
      </c>
    </row>
    <row r="60" spans="1:4" x14ac:dyDescent="0.3">
      <c r="A60" s="183" t="s">
        <v>21</v>
      </c>
      <c r="B60" s="194">
        <v>0.64864864864864868</v>
      </c>
      <c r="C60" s="194">
        <v>0.27027027027027029</v>
      </c>
      <c r="D60" s="75">
        <f t="shared" si="1"/>
        <v>0.91891891891891897</v>
      </c>
    </row>
    <row r="61" spans="1:4" x14ac:dyDescent="0.3">
      <c r="A61" s="183" t="s">
        <v>41</v>
      </c>
      <c r="B61" s="194">
        <v>0.23076923076923078</v>
      </c>
      <c r="C61" s="194">
        <v>0.69230769230769229</v>
      </c>
      <c r="D61" s="75">
        <f t="shared" si="1"/>
        <v>0.92307692307692313</v>
      </c>
    </row>
    <row r="62" spans="1:4" x14ac:dyDescent="0.3">
      <c r="A62" s="183" t="s">
        <v>14</v>
      </c>
      <c r="B62" s="194">
        <v>0.6428571428571429</v>
      </c>
      <c r="C62" s="194">
        <v>0.2857142857142857</v>
      </c>
      <c r="D62" s="75">
        <f t="shared" si="1"/>
        <v>0.9285714285714286</v>
      </c>
    </row>
    <row r="63" spans="1:4" x14ac:dyDescent="0.3">
      <c r="A63" s="183" t="s">
        <v>17</v>
      </c>
      <c r="B63" s="194">
        <v>0.76470588235294112</v>
      </c>
      <c r="C63" s="194">
        <v>0.17647058823529413</v>
      </c>
      <c r="D63" s="75">
        <f t="shared" si="1"/>
        <v>0.94117647058823528</v>
      </c>
    </row>
    <row r="64" spans="1:4" x14ac:dyDescent="0.3">
      <c r="A64" s="183" t="s">
        <v>22</v>
      </c>
      <c r="B64" s="194">
        <v>0.58823529411764708</v>
      </c>
      <c r="C64" s="194">
        <v>0.41176470588235292</v>
      </c>
      <c r="D64" s="75">
        <f t="shared" si="1"/>
        <v>1</v>
      </c>
    </row>
    <row r="65" spans="1:4" x14ac:dyDescent="0.3">
      <c r="A65" s="183" t="s">
        <v>28</v>
      </c>
      <c r="B65" s="194">
        <v>0.27272727272727271</v>
      </c>
      <c r="C65" s="194">
        <v>0.72727272727272729</v>
      </c>
      <c r="D65" s="75">
        <f t="shared" si="1"/>
        <v>1</v>
      </c>
    </row>
    <row r="66" spans="1:4" x14ac:dyDescent="0.3">
      <c r="A66" s="183" t="s">
        <v>33</v>
      </c>
      <c r="B66" s="194">
        <v>0.53333333333333333</v>
      </c>
      <c r="C66" s="194">
        <v>0.46666666666666667</v>
      </c>
      <c r="D66" s="75">
        <f t="shared" si="1"/>
        <v>1</v>
      </c>
    </row>
    <row r="67" spans="1:4" x14ac:dyDescent="0.3">
      <c r="B67" s="41"/>
      <c r="C67" s="41"/>
      <c r="D67" s="41"/>
    </row>
    <row r="68" spans="1:4" x14ac:dyDescent="0.3">
      <c r="B68" s="41"/>
      <c r="C68" s="41"/>
      <c r="D68" s="41"/>
    </row>
    <row r="69" spans="1:4" x14ac:dyDescent="0.3">
      <c r="B69" s="41"/>
      <c r="C69" s="41"/>
      <c r="D69" s="41"/>
    </row>
    <row r="70" spans="1:4" x14ac:dyDescent="0.3">
      <c r="B70" s="41"/>
      <c r="C70" s="41"/>
      <c r="D70" s="41"/>
    </row>
    <row r="71" spans="1:4" x14ac:dyDescent="0.3">
      <c r="B71" s="41"/>
      <c r="C71" s="41"/>
      <c r="D71" s="41"/>
    </row>
    <row r="72" spans="1:4" x14ac:dyDescent="0.3">
      <c r="B72" s="41"/>
      <c r="C72" s="41"/>
      <c r="D72" s="41"/>
    </row>
    <row r="73" spans="1:4" x14ac:dyDescent="0.3">
      <c r="B73" s="41"/>
      <c r="C73" s="41"/>
      <c r="D73" s="41"/>
    </row>
    <row r="74" spans="1:4" x14ac:dyDescent="0.3">
      <c r="B74" s="41"/>
      <c r="C74" s="41"/>
      <c r="D74" s="41"/>
    </row>
    <row r="75" spans="1:4" x14ac:dyDescent="0.3">
      <c r="B75" s="41"/>
      <c r="C75" s="41"/>
      <c r="D75" s="41"/>
    </row>
    <row r="76" spans="1:4" x14ac:dyDescent="0.3">
      <c r="B76" s="41"/>
      <c r="C76" s="41"/>
      <c r="D76" s="41"/>
    </row>
    <row r="77" spans="1:4" x14ac:dyDescent="0.3">
      <c r="B77" s="41"/>
      <c r="C77" s="41"/>
      <c r="D77" s="41"/>
    </row>
    <row r="78" spans="1:4" x14ac:dyDescent="0.3">
      <c r="B78" s="41"/>
      <c r="C78" s="41"/>
      <c r="D78" s="41"/>
    </row>
    <row r="79" spans="1:4" x14ac:dyDescent="0.3">
      <c r="B79" s="41"/>
      <c r="C79" s="41"/>
      <c r="D79" s="41"/>
    </row>
    <row r="80" spans="1:4" x14ac:dyDescent="0.3">
      <c r="B80" s="41"/>
      <c r="C80" s="41"/>
      <c r="D80" s="41"/>
    </row>
    <row r="81" spans="2:4" x14ac:dyDescent="0.3">
      <c r="B81" s="41"/>
      <c r="C81" s="41"/>
      <c r="D81" s="41"/>
    </row>
    <row r="82" spans="2:4" x14ac:dyDescent="0.3">
      <c r="B82" s="41"/>
      <c r="C82" s="41"/>
      <c r="D82" s="41"/>
    </row>
  </sheetData>
  <hyperlinks>
    <hyperlink ref="A1" location="Index!A1" display="Back to index" xr:uid="{00000000-0004-0000-12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/>
  </sheetPr>
  <dimension ref="A1:D77"/>
  <sheetViews>
    <sheetView zoomScale="90" zoomScaleNormal="90" workbookViewId="0">
      <selection activeCell="D1" sqref="D1"/>
    </sheetView>
  </sheetViews>
  <sheetFormatPr defaultColWidth="9.109375" defaultRowHeight="14.4" x14ac:dyDescent="0.3"/>
  <cols>
    <col min="1" max="16384" width="9.109375" style="32"/>
  </cols>
  <sheetData>
    <row r="1" spans="1:4" ht="15.6" x14ac:dyDescent="0.3">
      <c r="A1" s="44" t="s">
        <v>106</v>
      </c>
      <c r="D1" s="42" t="s">
        <v>547</v>
      </c>
    </row>
    <row r="4" spans="1:4" x14ac:dyDescent="0.3">
      <c r="A4" s="32" t="s">
        <v>50</v>
      </c>
      <c r="B4" s="32" t="s">
        <v>56</v>
      </c>
      <c r="C4" s="32" t="s">
        <v>57</v>
      </c>
      <c r="D4" s="32" t="s">
        <v>67</v>
      </c>
    </row>
    <row r="5" spans="1:4" x14ac:dyDescent="0.3">
      <c r="A5" s="199" t="s">
        <v>279</v>
      </c>
      <c r="B5" s="194">
        <v>0</v>
      </c>
      <c r="C5" s="194">
        <v>0</v>
      </c>
      <c r="D5" s="75">
        <f t="shared" ref="D5:D36" si="0">SUM(B5:C5)</f>
        <v>0</v>
      </c>
    </row>
    <row r="6" spans="1:4" x14ac:dyDescent="0.3">
      <c r="A6" s="199" t="s">
        <v>19</v>
      </c>
      <c r="B6" s="194">
        <v>5.5555555555555552E-2</v>
      </c>
      <c r="C6" s="194">
        <v>0.16666666666666666</v>
      </c>
      <c r="D6" s="75">
        <f t="shared" si="0"/>
        <v>0.22222222222222221</v>
      </c>
    </row>
    <row r="7" spans="1:4" x14ac:dyDescent="0.3">
      <c r="A7" s="199" t="s">
        <v>34</v>
      </c>
      <c r="B7" s="194">
        <v>6.25E-2</v>
      </c>
      <c r="C7" s="194">
        <v>0.1875</v>
      </c>
      <c r="D7" s="75">
        <f t="shared" si="0"/>
        <v>0.25</v>
      </c>
    </row>
    <row r="8" spans="1:4" x14ac:dyDescent="0.3">
      <c r="A8" s="199" t="s">
        <v>278</v>
      </c>
      <c r="B8" s="194">
        <v>0.15384615384615385</v>
      </c>
      <c r="C8" s="194">
        <v>0.15384615384615385</v>
      </c>
      <c r="D8" s="75">
        <f t="shared" si="0"/>
        <v>0.30769230769230771</v>
      </c>
    </row>
    <row r="9" spans="1:4" x14ac:dyDescent="0.3">
      <c r="A9" s="199" t="s">
        <v>465</v>
      </c>
      <c r="B9" s="194">
        <v>0.125</v>
      </c>
      <c r="C9" s="194">
        <v>0.25</v>
      </c>
      <c r="D9" s="75">
        <f t="shared" si="0"/>
        <v>0.375</v>
      </c>
    </row>
    <row r="10" spans="1:4" x14ac:dyDescent="0.3">
      <c r="A10" s="199" t="s">
        <v>15</v>
      </c>
      <c r="B10" s="194">
        <v>0.12195121951219512</v>
      </c>
      <c r="C10" s="194">
        <v>0.26829268292682928</v>
      </c>
      <c r="D10" s="75">
        <f t="shared" si="0"/>
        <v>0.3902439024390244</v>
      </c>
    </row>
    <row r="11" spans="1:4" x14ac:dyDescent="0.3">
      <c r="A11" s="199" t="s">
        <v>18</v>
      </c>
      <c r="B11" s="194">
        <v>6.0606060606060608E-2</v>
      </c>
      <c r="C11" s="194">
        <v>0.33333333333333331</v>
      </c>
      <c r="D11" s="75">
        <f t="shared" si="0"/>
        <v>0.39393939393939392</v>
      </c>
    </row>
    <row r="12" spans="1:4" x14ac:dyDescent="0.3">
      <c r="A12" s="199" t="s">
        <v>281</v>
      </c>
      <c r="B12" s="194">
        <v>0</v>
      </c>
      <c r="C12" s="194">
        <v>0.42857142857142855</v>
      </c>
      <c r="D12" s="75">
        <f t="shared" si="0"/>
        <v>0.42857142857142855</v>
      </c>
    </row>
    <row r="13" spans="1:4" x14ac:dyDescent="0.3">
      <c r="A13" s="199" t="s">
        <v>43</v>
      </c>
      <c r="B13" s="194">
        <v>7.1428571428571425E-2</v>
      </c>
      <c r="C13" s="194">
        <v>0.35714285714285715</v>
      </c>
      <c r="D13" s="75">
        <f t="shared" si="0"/>
        <v>0.4285714285714286</v>
      </c>
    </row>
    <row r="14" spans="1:4" x14ac:dyDescent="0.3">
      <c r="A14" s="199" t="s">
        <v>32</v>
      </c>
      <c r="B14" s="194">
        <v>0.25</v>
      </c>
      <c r="C14" s="194">
        <v>0.1875</v>
      </c>
      <c r="D14" s="75">
        <f t="shared" si="0"/>
        <v>0.4375</v>
      </c>
    </row>
    <row r="15" spans="1:4" x14ac:dyDescent="0.3">
      <c r="A15" s="199" t="s">
        <v>451</v>
      </c>
      <c r="B15" s="194">
        <v>0.1111111111111111</v>
      </c>
      <c r="C15" s="194">
        <v>0.33333333333333331</v>
      </c>
      <c r="D15" s="75">
        <f t="shared" si="0"/>
        <v>0.44444444444444442</v>
      </c>
    </row>
    <row r="16" spans="1:4" x14ac:dyDescent="0.3">
      <c r="A16" s="199" t="s">
        <v>45</v>
      </c>
      <c r="B16" s="194">
        <v>0.05</v>
      </c>
      <c r="C16" s="194">
        <v>0.4</v>
      </c>
      <c r="D16" s="75">
        <f t="shared" si="0"/>
        <v>0.45</v>
      </c>
    </row>
    <row r="17" spans="1:4" x14ac:dyDescent="0.3">
      <c r="A17" s="199" t="s">
        <v>44</v>
      </c>
      <c r="B17" s="194">
        <v>0.11764705882352941</v>
      </c>
      <c r="C17" s="194">
        <v>0.35294117647058826</v>
      </c>
      <c r="D17" s="75">
        <f t="shared" si="0"/>
        <v>0.47058823529411764</v>
      </c>
    </row>
    <row r="18" spans="1:4" x14ac:dyDescent="0.3">
      <c r="A18" s="199" t="s">
        <v>16</v>
      </c>
      <c r="B18" s="194">
        <v>0.16666666666666666</v>
      </c>
      <c r="C18" s="194">
        <v>0.33333333333333331</v>
      </c>
      <c r="D18" s="75">
        <f t="shared" si="0"/>
        <v>0.5</v>
      </c>
    </row>
    <row r="19" spans="1:4" x14ac:dyDescent="0.3">
      <c r="A19" s="199" t="s">
        <v>457</v>
      </c>
      <c r="B19" s="194">
        <v>0.125</v>
      </c>
      <c r="C19" s="194">
        <v>0.375</v>
      </c>
      <c r="D19" s="75">
        <f t="shared" si="0"/>
        <v>0.5</v>
      </c>
    </row>
    <row r="20" spans="1:4" x14ac:dyDescent="0.3">
      <c r="A20" s="199" t="s">
        <v>129</v>
      </c>
      <c r="B20" s="194">
        <v>0.16666666666666666</v>
      </c>
      <c r="C20" s="194">
        <v>0.33333333333333331</v>
      </c>
      <c r="D20" s="75">
        <f t="shared" si="0"/>
        <v>0.5</v>
      </c>
    </row>
    <row r="21" spans="1:4" x14ac:dyDescent="0.3">
      <c r="A21" s="199" t="s">
        <v>30</v>
      </c>
      <c r="B21" s="194">
        <v>5.8823529411764705E-2</v>
      </c>
      <c r="C21" s="194">
        <v>0.47058823529411764</v>
      </c>
      <c r="D21" s="75">
        <f t="shared" si="0"/>
        <v>0.52941176470588236</v>
      </c>
    </row>
    <row r="22" spans="1:4" x14ac:dyDescent="0.3">
      <c r="A22" s="199" t="s">
        <v>23</v>
      </c>
      <c r="B22" s="194">
        <v>0.16666666666666666</v>
      </c>
      <c r="C22" s="194">
        <v>0.375</v>
      </c>
      <c r="D22" s="75">
        <f t="shared" si="0"/>
        <v>0.54166666666666663</v>
      </c>
    </row>
    <row r="23" spans="1:4" x14ac:dyDescent="0.3">
      <c r="A23" s="199" t="s">
        <v>460</v>
      </c>
      <c r="B23" s="194">
        <v>0.22222222222222221</v>
      </c>
      <c r="C23" s="194">
        <v>0.33333333333333331</v>
      </c>
      <c r="D23" s="75">
        <f t="shared" si="0"/>
        <v>0.55555555555555558</v>
      </c>
    </row>
    <row r="24" spans="1:4" x14ac:dyDescent="0.3">
      <c r="A24" s="199" t="s">
        <v>42</v>
      </c>
      <c r="B24" s="194">
        <v>5.5555555555555552E-2</v>
      </c>
      <c r="C24" s="194">
        <v>0.5</v>
      </c>
      <c r="D24" s="75">
        <f t="shared" si="0"/>
        <v>0.55555555555555558</v>
      </c>
    </row>
    <row r="25" spans="1:4" x14ac:dyDescent="0.3">
      <c r="A25" s="199" t="s">
        <v>453</v>
      </c>
      <c r="B25" s="194">
        <v>0.14285714285714285</v>
      </c>
      <c r="C25" s="194">
        <v>0.42857142857142855</v>
      </c>
      <c r="D25" s="75">
        <f t="shared" si="0"/>
        <v>0.5714285714285714</v>
      </c>
    </row>
    <row r="26" spans="1:4" x14ac:dyDescent="0.3">
      <c r="A26" s="199" t="s">
        <v>454</v>
      </c>
      <c r="B26" s="194">
        <v>0</v>
      </c>
      <c r="C26" s="194">
        <v>0.5714285714285714</v>
      </c>
      <c r="D26" s="75">
        <f t="shared" si="0"/>
        <v>0.5714285714285714</v>
      </c>
    </row>
    <row r="27" spans="1:4" x14ac:dyDescent="0.3">
      <c r="A27" s="199" t="s">
        <v>426</v>
      </c>
      <c r="B27" s="194">
        <v>0.14285714285714285</v>
      </c>
      <c r="C27" s="194">
        <v>0.42857142857142855</v>
      </c>
      <c r="D27" s="75">
        <f t="shared" si="0"/>
        <v>0.5714285714285714</v>
      </c>
    </row>
    <row r="28" spans="1:4" x14ac:dyDescent="0.3">
      <c r="A28" s="199" t="s">
        <v>427</v>
      </c>
      <c r="B28" s="194">
        <v>0.14285714285714285</v>
      </c>
      <c r="C28" s="194">
        <v>0.42857142857142855</v>
      </c>
      <c r="D28" s="75">
        <f t="shared" si="0"/>
        <v>0.5714285714285714</v>
      </c>
    </row>
    <row r="29" spans="1:4" x14ac:dyDescent="0.3">
      <c r="A29" s="199" t="s">
        <v>38</v>
      </c>
      <c r="B29" s="194">
        <v>0.15151515151515152</v>
      </c>
      <c r="C29" s="194">
        <v>0.42424242424242425</v>
      </c>
      <c r="D29" s="75">
        <f t="shared" si="0"/>
        <v>0.5757575757575758</v>
      </c>
    </row>
    <row r="30" spans="1:4" x14ac:dyDescent="0.3">
      <c r="A30" s="199" t="s">
        <v>458</v>
      </c>
      <c r="B30" s="194">
        <v>8.3333333333333329E-2</v>
      </c>
      <c r="C30" s="194">
        <v>0.5</v>
      </c>
      <c r="D30" s="75">
        <f t="shared" si="0"/>
        <v>0.58333333333333337</v>
      </c>
    </row>
    <row r="31" spans="1:4" x14ac:dyDescent="0.3">
      <c r="A31" s="199" t="s">
        <v>440</v>
      </c>
      <c r="B31" s="194">
        <v>0.11764705882352941</v>
      </c>
      <c r="C31" s="194">
        <v>0.47058823529411764</v>
      </c>
      <c r="D31" s="75">
        <f t="shared" si="0"/>
        <v>0.58823529411764708</v>
      </c>
    </row>
    <row r="32" spans="1:4" x14ac:dyDescent="0.3">
      <c r="A32" s="199" t="s">
        <v>452</v>
      </c>
      <c r="B32" s="194">
        <v>0</v>
      </c>
      <c r="C32" s="194">
        <v>0.6</v>
      </c>
      <c r="D32" s="75">
        <f t="shared" si="0"/>
        <v>0.6</v>
      </c>
    </row>
    <row r="33" spans="1:4" x14ac:dyDescent="0.3">
      <c r="A33" s="199" t="s">
        <v>444</v>
      </c>
      <c r="B33" s="194">
        <v>0</v>
      </c>
      <c r="C33" s="194">
        <v>0.6</v>
      </c>
      <c r="D33" s="75">
        <f t="shared" si="0"/>
        <v>0.6</v>
      </c>
    </row>
    <row r="34" spans="1:4" x14ac:dyDescent="0.3">
      <c r="A34" s="199" t="s">
        <v>128</v>
      </c>
      <c r="B34" s="194">
        <v>0.125</v>
      </c>
      <c r="C34" s="194">
        <v>0.5</v>
      </c>
      <c r="D34" s="75">
        <f t="shared" si="0"/>
        <v>0.625</v>
      </c>
    </row>
    <row r="35" spans="1:4" x14ac:dyDescent="0.3">
      <c r="A35" s="199" t="s">
        <v>464</v>
      </c>
      <c r="B35" s="194">
        <v>0.125</v>
      </c>
      <c r="C35" s="194">
        <v>0.5</v>
      </c>
      <c r="D35" s="75">
        <f t="shared" si="0"/>
        <v>0.625</v>
      </c>
    </row>
    <row r="36" spans="1:4" x14ac:dyDescent="0.3">
      <c r="A36" s="199" t="s">
        <v>47</v>
      </c>
      <c r="B36" s="194">
        <v>0.27272727272727271</v>
      </c>
      <c r="C36" s="194">
        <v>0.36363636363636365</v>
      </c>
      <c r="D36" s="75">
        <f t="shared" si="0"/>
        <v>0.63636363636363635</v>
      </c>
    </row>
    <row r="37" spans="1:4" x14ac:dyDescent="0.3">
      <c r="A37" s="199" t="s">
        <v>22</v>
      </c>
      <c r="B37" s="194">
        <v>0.29411764705882354</v>
      </c>
      <c r="C37" s="194">
        <v>0.35294117647058826</v>
      </c>
      <c r="D37" s="75">
        <f t="shared" ref="D37:D66" si="1">SUM(B37:C37)</f>
        <v>0.6470588235294118</v>
      </c>
    </row>
    <row r="38" spans="1:4" x14ac:dyDescent="0.3">
      <c r="A38" s="199" t="s">
        <v>20</v>
      </c>
      <c r="B38" s="194">
        <v>0.2</v>
      </c>
      <c r="C38" s="194">
        <v>0.45</v>
      </c>
      <c r="D38" s="75">
        <f t="shared" si="1"/>
        <v>0.65</v>
      </c>
    </row>
    <row r="39" spans="1:4" x14ac:dyDescent="0.3">
      <c r="A39" s="199" t="s">
        <v>446</v>
      </c>
      <c r="B39" s="194">
        <v>0.22222222222222221</v>
      </c>
      <c r="C39" s="194">
        <v>0.44444444444444442</v>
      </c>
      <c r="D39" s="75">
        <f t="shared" si="1"/>
        <v>0.66666666666666663</v>
      </c>
    </row>
    <row r="40" spans="1:4" x14ac:dyDescent="0.3">
      <c r="A40" s="199" t="s">
        <v>25</v>
      </c>
      <c r="B40" s="194">
        <v>0.26315789473684209</v>
      </c>
      <c r="C40" s="194">
        <v>0.42105263157894735</v>
      </c>
      <c r="D40" s="75">
        <f t="shared" si="1"/>
        <v>0.68421052631578938</v>
      </c>
    </row>
    <row r="41" spans="1:4" x14ac:dyDescent="0.3">
      <c r="A41" s="199" t="s">
        <v>461</v>
      </c>
      <c r="B41" s="194">
        <v>0.4</v>
      </c>
      <c r="C41" s="194">
        <v>0.3</v>
      </c>
      <c r="D41" s="75">
        <f t="shared" si="1"/>
        <v>0.7</v>
      </c>
    </row>
    <row r="42" spans="1:4" x14ac:dyDescent="0.3">
      <c r="A42" s="199" t="s">
        <v>26</v>
      </c>
      <c r="B42" s="194">
        <v>0.23529411764705882</v>
      </c>
      <c r="C42" s="194">
        <v>0.47058823529411764</v>
      </c>
      <c r="D42" s="75">
        <f t="shared" si="1"/>
        <v>0.70588235294117641</v>
      </c>
    </row>
    <row r="43" spans="1:4" x14ac:dyDescent="0.3">
      <c r="A43" s="199" t="s">
        <v>449</v>
      </c>
      <c r="B43" s="194">
        <v>0.2857142857142857</v>
      </c>
      <c r="C43" s="194">
        <v>0.42857142857142855</v>
      </c>
      <c r="D43" s="75">
        <f t="shared" si="1"/>
        <v>0.71428571428571419</v>
      </c>
    </row>
    <row r="44" spans="1:4" x14ac:dyDescent="0.3">
      <c r="A44" s="199" t="s">
        <v>35</v>
      </c>
      <c r="B44" s="194">
        <v>0.36</v>
      </c>
      <c r="C44" s="194">
        <v>0.36</v>
      </c>
      <c r="D44" s="75">
        <f t="shared" si="1"/>
        <v>0.72</v>
      </c>
    </row>
    <row r="45" spans="1:4" x14ac:dyDescent="0.3">
      <c r="A45" s="199" t="s">
        <v>31</v>
      </c>
      <c r="B45" s="194">
        <v>0.36363636363636365</v>
      </c>
      <c r="C45" s="194">
        <v>0.36363636363636365</v>
      </c>
      <c r="D45" s="75">
        <f t="shared" si="1"/>
        <v>0.72727272727272729</v>
      </c>
    </row>
    <row r="46" spans="1:4" x14ac:dyDescent="0.3">
      <c r="A46" s="199" t="s">
        <v>456</v>
      </c>
      <c r="B46" s="194">
        <v>0.36363636363636365</v>
      </c>
      <c r="C46" s="194">
        <v>0.36363636363636365</v>
      </c>
      <c r="D46" s="75">
        <f t="shared" si="1"/>
        <v>0.72727272727272729</v>
      </c>
    </row>
    <row r="47" spans="1:4" x14ac:dyDescent="0.3">
      <c r="A47" s="199" t="s">
        <v>463</v>
      </c>
      <c r="B47" s="194">
        <v>0.18181818181818182</v>
      </c>
      <c r="C47" s="194">
        <v>0.54545454545454541</v>
      </c>
      <c r="D47" s="75">
        <f t="shared" si="1"/>
        <v>0.72727272727272729</v>
      </c>
    </row>
    <row r="48" spans="1:4" x14ac:dyDescent="0.3">
      <c r="A48" s="199" t="s">
        <v>21</v>
      </c>
      <c r="B48" s="194">
        <v>0.29729729729729731</v>
      </c>
      <c r="C48" s="194">
        <v>0.45945945945945948</v>
      </c>
      <c r="D48" s="75">
        <f t="shared" si="1"/>
        <v>0.7567567567567568</v>
      </c>
    </row>
    <row r="49" spans="1:4" x14ac:dyDescent="0.3">
      <c r="A49" s="199" t="s">
        <v>450</v>
      </c>
      <c r="B49" s="194">
        <v>0.33333333333333331</v>
      </c>
      <c r="C49" s="194">
        <v>0.44444444444444442</v>
      </c>
      <c r="D49" s="75">
        <f t="shared" si="1"/>
        <v>0.77777777777777768</v>
      </c>
    </row>
    <row r="50" spans="1:4" x14ac:dyDescent="0.3">
      <c r="A50" s="199" t="s">
        <v>459</v>
      </c>
      <c r="B50" s="194">
        <v>0.33333333333333331</v>
      </c>
      <c r="C50" s="194">
        <v>0.44444444444444442</v>
      </c>
      <c r="D50" s="75">
        <f t="shared" si="1"/>
        <v>0.77777777777777768</v>
      </c>
    </row>
    <row r="51" spans="1:4" x14ac:dyDescent="0.3">
      <c r="A51" s="199" t="s">
        <v>448</v>
      </c>
      <c r="B51" s="194">
        <v>0.22222222222222221</v>
      </c>
      <c r="C51" s="194">
        <v>0.55555555555555558</v>
      </c>
      <c r="D51" s="75">
        <f t="shared" si="1"/>
        <v>0.77777777777777779</v>
      </c>
    </row>
    <row r="52" spans="1:4" x14ac:dyDescent="0.3">
      <c r="A52" s="199" t="s">
        <v>280</v>
      </c>
      <c r="B52" s="194">
        <v>0.1</v>
      </c>
      <c r="C52" s="194">
        <v>0.7</v>
      </c>
      <c r="D52" s="75">
        <f t="shared" si="1"/>
        <v>0.79999999999999993</v>
      </c>
    </row>
    <row r="53" spans="1:4" x14ac:dyDescent="0.3">
      <c r="A53" s="199" t="s">
        <v>391</v>
      </c>
      <c r="B53" s="194">
        <v>0.6</v>
      </c>
      <c r="C53" s="194">
        <v>0.2</v>
      </c>
      <c r="D53" s="75">
        <f t="shared" si="1"/>
        <v>0.8</v>
      </c>
    </row>
    <row r="54" spans="1:4" x14ac:dyDescent="0.3">
      <c r="A54" s="199" t="s">
        <v>447</v>
      </c>
      <c r="B54" s="194">
        <v>0.2</v>
      </c>
      <c r="C54" s="194">
        <v>0.6</v>
      </c>
      <c r="D54" s="75">
        <f t="shared" si="1"/>
        <v>0.8</v>
      </c>
    </row>
    <row r="55" spans="1:4" x14ac:dyDescent="0.3">
      <c r="A55" s="199" t="s">
        <v>90</v>
      </c>
      <c r="B55" s="194">
        <v>0.2</v>
      </c>
      <c r="C55" s="194">
        <v>0.6</v>
      </c>
      <c r="D55" s="75">
        <f t="shared" si="1"/>
        <v>0.8</v>
      </c>
    </row>
    <row r="56" spans="1:4" x14ac:dyDescent="0.3">
      <c r="A56" s="199" t="s">
        <v>392</v>
      </c>
      <c r="B56" s="194">
        <v>0.22580645161290322</v>
      </c>
      <c r="C56" s="194">
        <v>0.58064516129032262</v>
      </c>
      <c r="D56" s="75">
        <f t="shared" si="1"/>
        <v>0.80645161290322587</v>
      </c>
    </row>
    <row r="57" spans="1:4" x14ac:dyDescent="0.3">
      <c r="A57" s="199" t="s">
        <v>390</v>
      </c>
      <c r="B57" s="194">
        <v>9.0909090909090912E-2</v>
      </c>
      <c r="C57" s="194">
        <v>0.72727272727272729</v>
      </c>
      <c r="D57" s="75">
        <f t="shared" si="1"/>
        <v>0.81818181818181823</v>
      </c>
    </row>
    <row r="58" spans="1:4" x14ac:dyDescent="0.3">
      <c r="A58" s="199" t="s">
        <v>17</v>
      </c>
      <c r="B58" s="194">
        <v>0.35294117647058826</v>
      </c>
      <c r="C58" s="194">
        <v>0.47058823529411764</v>
      </c>
      <c r="D58" s="75">
        <f t="shared" si="1"/>
        <v>0.82352941176470584</v>
      </c>
    </row>
    <row r="59" spans="1:4" x14ac:dyDescent="0.3">
      <c r="A59" s="199" t="s">
        <v>445</v>
      </c>
      <c r="B59" s="194">
        <v>0.16666666666666666</v>
      </c>
      <c r="C59" s="194">
        <v>0.66666666666666663</v>
      </c>
      <c r="D59" s="75">
        <f t="shared" si="1"/>
        <v>0.83333333333333326</v>
      </c>
    </row>
    <row r="60" spans="1:4" x14ac:dyDescent="0.3">
      <c r="A60" s="199" t="s">
        <v>462</v>
      </c>
      <c r="B60" s="194">
        <v>0.5</v>
      </c>
      <c r="C60" s="194">
        <v>0.33333333333333331</v>
      </c>
      <c r="D60" s="75">
        <f t="shared" si="1"/>
        <v>0.83333333333333326</v>
      </c>
    </row>
    <row r="61" spans="1:4" x14ac:dyDescent="0.3">
      <c r="A61" s="199" t="s">
        <v>41</v>
      </c>
      <c r="B61" s="194">
        <v>0.23076923076923078</v>
      </c>
      <c r="C61" s="194">
        <v>0.61538461538461542</v>
      </c>
      <c r="D61" s="75">
        <f t="shared" si="1"/>
        <v>0.84615384615384626</v>
      </c>
    </row>
    <row r="62" spans="1:4" x14ac:dyDescent="0.3">
      <c r="A62" s="199" t="s">
        <v>14</v>
      </c>
      <c r="B62" s="194">
        <v>0.4</v>
      </c>
      <c r="C62" s="194">
        <v>0.46666666666666667</v>
      </c>
      <c r="D62" s="75">
        <f t="shared" si="1"/>
        <v>0.8666666666666667</v>
      </c>
    </row>
    <row r="63" spans="1:4" x14ac:dyDescent="0.3">
      <c r="A63" s="199" t="s">
        <v>27</v>
      </c>
      <c r="B63" s="194">
        <v>0.5</v>
      </c>
      <c r="C63" s="194">
        <v>0.41666666666666669</v>
      </c>
      <c r="D63" s="75">
        <f t="shared" si="1"/>
        <v>0.91666666666666674</v>
      </c>
    </row>
    <row r="64" spans="1:4" x14ac:dyDescent="0.3">
      <c r="A64" s="199" t="s">
        <v>455</v>
      </c>
      <c r="B64" s="194">
        <v>0.625</v>
      </c>
      <c r="C64" s="194">
        <v>0.29166666666666669</v>
      </c>
      <c r="D64" s="75">
        <f t="shared" si="1"/>
        <v>0.91666666666666674</v>
      </c>
    </row>
    <row r="65" spans="1:4" x14ac:dyDescent="0.3">
      <c r="A65" s="199" t="s">
        <v>33</v>
      </c>
      <c r="B65" s="194">
        <v>0.2</v>
      </c>
      <c r="C65" s="194">
        <v>0.73333333333333328</v>
      </c>
      <c r="D65" s="75">
        <f t="shared" si="1"/>
        <v>0.93333333333333335</v>
      </c>
    </row>
    <row r="66" spans="1:4" x14ac:dyDescent="0.3">
      <c r="A66" s="199" t="s">
        <v>28</v>
      </c>
      <c r="B66" s="194">
        <v>0.18181818181818182</v>
      </c>
      <c r="C66" s="194">
        <v>0.81818181818181823</v>
      </c>
      <c r="D66" s="75">
        <f t="shared" si="1"/>
        <v>1</v>
      </c>
    </row>
    <row r="67" spans="1:4" x14ac:dyDescent="0.3">
      <c r="B67" s="41"/>
      <c r="C67" s="41"/>
      <c r="D67" s="41"/>
    </row>
    <row r="68" spans="1:4" x14ac:dyDescent="0.3">
      <c r="B68" s="41"/>
      <c r="C68" s="41"/>
      <c r="D68" s="41"/>
    </row>
    <row r="69" spans="1:4" x14ac:dyDescent="0.3">
      <c r="B69" s="41"/>
      <c r="C69" s="41"/>
      <c r="D69" s="41"/>
    </row>
    <row r="70" spans="1:4" x14ac:dyDescent="0.3">
      <c r="B70" s="41"/>
      <c r="C70" s="41"/>
      <c r="D70" s="41"/>
    </row>
    <row r="71" spans="1:4" x14ac:dyDescent="0.3">
      <c r="B71" s="41"/>
      <c r="C71" s="41"/>
      <c r="D71" s="41"/>
    </row>
    <row r="72" spans="1:4" x14ac:dyDescent="0.3">
      <c r="B72" s="41"/>
      <c r="C72" s="41"/>
      <c r="D72" s="41"/>
    </row>
    <row r="73" spans="1:4" x14ac:dyDescent="0.3">
      <c r="B73" s="41"/>
      <c r="C73" s="41"/>
      <c r="D73" s="41"/>
    </row>
    <row r="74" spans="1:4" x14ac:dyDescent="0.3">
      <c r="B74" s="41"/>
      <c r="C74" s="41"/>
      <c r="D74" s="41"/>
    </row>
    <row r="75" spans="1:4" x14ac:dyDescent="0.3">
      <c r="B75" s="41"/>
      <c r="C75" s="41"/>
      <c r="D75" s="41"/>
    </row>
    <row r="76" spans="1:4" x14ac:dyDescent="0.3">
      <c r="B76" s="41"/>
      <c r="C76" s="41"/>
      <c r="D76" s="41"/>
    </row>
    <row r="77" spans="1:4" x14ac:dyDescent="0.3">
      <c r="B77" s="41"/>
      <c r="C77" s="41"/>
      <c r="D77" s="41"/>
    </row>
  </sheetData>
  <hyperlinks>
    <hyperlink ref="A1" location="Index!A1" display="Back to index" xr:uid="{00000000-0004-0000-1300-000000000000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/>
  </sheetPr>
  <dimension ref="A1:D76"/>
  <sheetViews>
    <sheetView zoomScale="80" zoomScaleNormal="80" workbookViewId="0">
      <selection activeCell="X26" sqref="X26"/>
    </sheetView>
  </sheetViews>
  <sheetFormatPr defaultColWidth="9.109375" defaultRowHeight="14.4" x14ac:dyDescent="0.3"/>
  <cols>
    <col min="1" max="1" width="21.109375" style="32" customWidth="1"/>
    <col min="2" max="16384" width="9.109375" style="32"/>
  </cols>
  <sheetData>
    <row r="1" spans="1:4" ht="15.6" x14ac:dyDescent="0.3">
      <c r="A1" s="44" t="s">
        <v>106</v>
      </c>
      <c r="D1" s="42" t="s">
        <v>546</v>
      </c>
    </row>
    <row r="4" spans="1:4" x14ac:dyDescent="0.3">
      <c r="A4" s="79" t="s">
        <v>50</v>
      </c>
      <c r="B4" s="79" t="s">
        <v>56</v>
      </c>
      <c r="C4" s="79" t="s">
        <v>57</v>
      </c>
      <c r="D4" s="79" t="s">
        <v>67</v>
      </c>
    </row>
    <row r="5" spans="1:4" x14ac:dyDescent="0.3">
      <c r="A5" s="183" t="s">
        <v>446</v>
      </c>
      <c r="B5" s="194">
        <v>0</v>
      </c>
      <c r="C5" s="194">
        <v>0</v>
      </c>
      <c r="D5" s="75">
        <f t="shared" ref="D5:D36" si="0">SUM(B5:C5)</f>
        <v>0</v>
      </c>
    </row>
    <row r="6" spans="1:4" x14ac:dyDescent="0.3">
      <c r="A6" s="183" t="s">
        <v>279</v>
      </c>
      <c r="B6" s="194">
        <v>0</v>
      </c>
      <c r="C6" s="194">
        <v>0.1</v>
      </c>
      <c r="D6" s="75">
        <f t="shared" si="0"/>
        <v>0.1</v>
      </c>
    </row>
    <row r="7" spans="1:4" x14ac:dyDescent="0.3">
      <c r="A7" s="183" t="s">
        <v>129</v>
      </c>
      <c r="B7" s="194">
        <v>0</v>
      </c>
      <c r="C7" s="194">
        <v>0.14285714285714285</v>
      </c>
      <c r="D7" s="75">
        <f t="shared" si="0"/>
        <v>0.14285714285714285</v>
      </c>
    </row>
    <row r="8" spans="1:4" x14ac:dyDescent="0.3">
      <c r="A8" s="183" t="s">
        <v>426</v>
      </c>
      <c r="B8" s="194">
        <v>0</v>
      </c>
      <c r="C8" s="194">
        <v>0.14285714285714285</v>
      </c>
      <c r="D8" s="75">
        <f t="shared" si="0"/>
        <v>0.14285714285714285</v>
      </c>
    </row>
    <row r="9" spans="1:4" x14ac:dyDescent="0.3">
      <c r="A9" s="183" t="s">
        <v>456</v>
      </c>
      <c r="B9" s="194">
        <v>8.3333333333333329E-2</v>
      </c>
      <c r="C9" s="194">
        <v>8.3333333333333329E-2</v>
      </c>
      <c r="D9" s="75">
        <f t="shared" si="0"/>
        <v>0.16666666666666666</v>
      </c>
    </row>
    <row r="10" spans="1:4" x14ac:dyDescent="0.3">
      <c r="A10" s="183" t="s">
        <v>19</v>
      </c>
      <c r="B10" s="194">
        <v>0</v>
      </c>
      <c r="C10" s="194">
        <v>0.21052631578947367</v>
      </c>
      <c r="D10" s="75">
        <f t="shared" si="0"/>
        <v>0.21052631578947367</v>
      </c>
    </row>
    <row r="11" spans="1:4" x14ac:dyDescent="0.3">
      <c r="A11" s="183" t="s">
        <v>454</v>
      </c>
      <c r="B11" s="194">
        <v>0</v>
      </c>
      <c r="C11" s="194">
        <v>0.25</v>
      </c>
      <c r="D11" s="75">
        <f t="shared" si="0"/>
        <v>0.25</v>
      </c>
    </row>
    <row r="12" spans="1:4" x14ac:dyDescent="0.3">
      <c r="A12" s="183" t="s">
        <v>464</v>
      </c>
      <c r="B12" s="194">
        <v>0.125</v>
      </c>
      <c r="C12" s="194">
        <v>0.125</v>
      </c>
      <c r="D12" s="75">
        <f t="shared" si="0"/>
        <v>0.25</v>
      </c>
    </row>
    <row r="13" spans="1:4" x14ac:dyDescent="0.3">
      <c r="A13" s="183" t="s">
        <v>38</v>
      </c>
      <c r="B13" s="194">
        <v>3.2258064516129031E-2</v>
      </c>
      <c r="C13" s="194">
        <v>0.22580645161290322</v>
      </c>
      <c r="D13" s="75">
        <f t="shared" si="0"/>
        <v>0.25806451612903225</v>
      </c>
    </row>
    <row r="14" spans="1:4" x14ac:dyDescent="0.3">
      <c r="A14" s="183" t="s">
        <v>453</v>
      </c>
      <c r="B14" s="194">
        <v>0.14285714285714285</v>
      </c>
      <c r="C14" s="194">
        <v>0.14285714285714285</v>
      </c>
      <c r="D14" s="75">
        <f t="shared" si="0"/>
        <v>0.2857142857142857</v>
      </c>
    </row>
    <row r="15" spans="1:4" x14ac:dyDescent="0.3">
      <c r="A15" s="183" t="s">
        <v>465</v>
      </c>
      <c r="B15" s="194">
        <v>0.14285714285714285</v>
      </c>
      <c r="C15" s="194">
        <v>0.14285714285714285</v>
      </c>
      <c r="D15" s="75">
        <f t="shared" si="0"/>
        <v>0.2857142857142857</v>
      </c>
    </row>
    <row r="16" spans="1:4" x14ac:dyDescent="0.3">
      <c r="A16" s="183" t="s">
        <v>427</v>
      </c>
      <c r="B16" s="194">
        <v>0</v>
      </c>
      <c r="C16" s="194">
        <v>0.2857142857142857</v>
      </c>
      <c r="D16" s="75">
        <f t="shared" si="0"/>
        <v>0.2857142857142857</v>
      </c>
    </row>
    <row r="17" spans="1:4" x14ac:dyDescent="0.3">
      <c r="A17" s="183" t="s">
        <v>18</v>
      </c>
      <c r="B17" s="194">
        <v>9.0909090909090912E-2</v>
      </c>
      <c r="C17" s="194">
        <v>0.21212121212121213</v>
      </c>
      <c r="D17" s="75">
        <f t="shared" si="0"/>
        <v>0.30303030303030304</v>
      </c>
    </row>
    <row r="18" spans="1:4" x14ac:dyDescent="0.3">
      <c r="A18" s="183" t="s">
        <v>445</v>
      </c>
      <c r="B18" s="194">
        <v>0</v>
      </c>
      <c r="C18" s="194">
        <v>0.33333333333333331</v>
      </c>
      <c r="D18" s="75">
        <f t="shared" si="0"/>
        <v>0.33333333333333331</v>
      </c>
    </row>
    <row r="19" spans="1:4" x14ac:dyDescent="0.3">
      <c r="A19" s="183" t="s">
        <v>43</v>
      </c>
      <c r="B19" s="194">
        <v>6.6666666666666666E-2</v>
      </c>
      <c r="C19" s="194">
        <v>0.26666666666666666</v>
      </c>
      <c r="D19" s="75">
        <f t="shared" si="0"/>
        <v>0.33333333333333331</v>
      </c>
    </row>
    <row r="20" spans="1:4" x14ac:dyDescent="0.3">
      <c r="A20" s="183" t="s">
        <v>440</v>
      </c>
      <c r="B20" s="194">
        <v>0</v>
      </c>
      <c r="C20" s="194">
        <v>0.375</v>
      </c>
      <c r="D20" s="75">
        <f t="shared" si="0"/>
        <v>0.375</v>
      </c>
    </row>
    <row r="21" spans="1:4" x14ac:dyDescent="0.3">
      <c r="A21" s="183" t="s">
        <v>278</v>
      </c>
      <c r="B21" s="194">
        <v>0.15384615384615385</v>
      </c>
      <c r="C21" s="194">
        <v>0.23076923076923078</v>
      </c>
      <c r="D21" s="75">
        <f t="shared" si="0"/>
        <v>0.38461538461538464</v>
      </c>
    </row>
    <row r="22" spans="1:4" x14ac:dyDescent="0.3">
      <c r="A22" s="183" t="s">
        <v>42</v>
      </c>
      <c r="B22" s="194">
        <v>0</v>
      </c>
      <c r="C22" s="194">
        <v>0.3888888888888889</v>
      </c>
      <c r="D22" s="75">
        <f t="shared" si="0"/>
        <v>0.3888888888888889</v>
      </c>
    </row>
    <row r="23" spans="1:4" x14ac:dyDescent="0.3">
      <c r="A23" s="183" t="s">
        <v>457</v>
      </c>
      <c r="B23" s="194">
        <v>0</v>
      </c>
      <c r="C23" s="194">
        <v>0.42857142857142855</v>
      </c>
      <c r="D23" s="75">
        <f t="shared" si="0"/>
        <v>0.42857142857142855</v>
      </c>
    </row>
    <row r="24" spans="1:4" x14ac:dyDescent="0.3">
      <c r="A24" s="183" t="s">
        <v>447</v>
      </c>
      <c r="B24" s="194">
        <v>0</v>
      </c>
      <c r="C24" s="194">
        <v>0.42857142857142855</v>
      </c>
      <c r="D24" s="75">
        <f t="shared" si="0"/>
        <v>0.42857142857142855</v>
      </c>
    </row>
    <row r="25" spans="1:4" x14ac:dyDescent="0.3">
      <c r="A25" s="183" t="s">
        <v>45</v>
      </c>
      <c r="B25" s="194">
        <v>0</v>
      </c>
      <c r="C25" s="194">
        <v>0.42857142857142855</v>
      </c>
      <c r="D25" s="75">
        <f t="shared" si="0"/>
        <v>0.42857142857142855</v>
      </c>
    </row>
    <row r="26" spans="1:4" x14ac:dyDescent="0.3">
      <c r="A26" s="183" t="s">
        <v>34</v>
      </c>
      <c r="B26" s="194">
        <v>6.25E-2</v>
      </c>
      <c r="C26" s="194">
        <v>0.375</v>
      </c>
      <c r="D26" s="75">
        <f t="shared" si="0"/>
        <v>0.4375</v>
      </c>
    </row>
    <row r="27" spans="1:4" x14ac:dyDescent="0.3">
      <c r="A27" s="183" t="s">
        <v>460</v>
      </c>
      <c r="B27" s="194">
        <v>0.22222222222222221</v>
      </c>
      <c r="C27" s="194">
        <v>0.22222222222222221</v>
      </c>
      <c r="D27" s="75">
        <f t="shared" si="0"/>
        <v>0.44444444444444442</v>
      </c>
    </row>
    <row r="28" spans="1:4" x14ac:dyDescent="0.3">
      <c r="A28" s="183" t="s">
        <v>280</v>
      </c>
      <c r="B28" s="194">
        <v>0.1</v>
      </c>
      <c r="C28" s="194">
        <v>0.4</v>
      </c>
      <c r="D28" s="75">
        <f t="shared" si="0"/>
        <v>0.5</v>
      </c>
    </row>
    <row r="29" spans="1:4" x14ac:dyDescent="0.3">
      <c r="A29" s="183" t="s">
        <v>458</v>
      </c>
      <c r="B29" s="194">
        <v>0.16666666666666666</v>
      </c>
      <c r="C29" s="194">
        <v>0.33333333333333331</v>
      </c>
      <c r="D29" s="75">
        <f t="shared" si="0"/>
        <v>0.5</v>
      </c>
    </row>
    <row r="30" spans="1:4" x14ac:dyDescent="0.3">
      <c r="A30" s="183" t="s">
        <v>23</v>
      </c>
      <c r="B30" s="194">
        <v>0.16</v>
      </c>
      <c r="C30" s="194">
        <v>0.36</v>
      </c>
      <c r="D30" s="75">
        <f t="shared" si="0"/>
        <v>0.52</v>
      </c>
    </row>
    <row r="31" spans="1:4" x14ac:dyDescent="0.3">
      <c r="A31" s="183" t="s">
        <v>32</v>
      </c>
      <c r="B31" s="194">
        <v>0.29411764705882354</v>
      </c>
      <c r="C31" s="194">
        <v>0.23529411764705882</v>
      </c>
      <c r="D31" s="75">
        <f t="shared" si="0"/>
        <v>0.52941176470588236</v>
      </c>
    </row>
    <row r="32" spans="1:4" x14ac:dyDescent="0.3">
      <c r="A32" s="183" t="s">
        <v>44</v>
      </c>
      <c r="B32" s="194">
        <v>5.8823529411764705E-2</v>
      </c>
      <c r="C32" s="194">
        <v>0.47058823529411764</v>
      </c>
      <c r="D32" s="75">
        <f t="shared" si="0"/>
        <v>0.52941176470588236</v>
      </c>
    </row>
    <row r="33" spans="1:4" x14ac:dyDescent="0.3">
      <c r="A33" s="183" t="s">
        <v>390</v>
      </c>
      <c r="B33" s="194">
        <v>9.0909090909090912E-2</v>
      </c>
      <c r="C33" s="194">
        <v>0.45454545454545453</v>
      </c>
      <c r="D33" s="75">
        <f t="shared" si="0"/>
        <v>0.54545454545454541</v>
      </c>
    </row>
    <row r="34" spans="1:4" x14ac:dyDescent="0.3">
      <c r="A34" s="183" t="s">
        <v>15</v>
      </c>
      <c r="B34" s="194">
        <v>0.17499999999999999</v>
      </c>
      <c r="C34" s="194">
        <v>0.375</v>
      </c>
      <c r="D34" s="75">
        <f t="shared" si="0"/>
        <v>0.55000000000000004</v>
      </c>
    </row>
    <row r="35" spans="1:4" x14ac:dyDescent="0.3">
      <c r="A35" s="183" t="s">
        <v>459</v>
      </c>
      <c r="B35" s="194">
        <v>0.22222222222222221</v>
      </c>
      <c r="C35" s="194">
        <v>0.33333333333333331</v>
      </c>
      <c r="D35" s="75">
        <f t="shared" si="0"/>
        <v>0.55555555555555558</v>
      </c>
    </row>
    <row r="36" spans="1:4" x14ac:dyDescent="0.3">
      <c r="A36" s="183" t="s">
        <v>392</v>
      </c>
      <c r="B36" s="194">
        <v>0.22580645161290322</v>
      </c>
      <c r="C36" s="194">
        <v>0.35483870967741937</v>
      </c>
      <c r="D36" s="75">
        <f t="shared" si="0"/>
        <v>0.58064516129032262</v>
      </c>
    </row>
    <row r="37" spans="1:4" x14ac:dyDescent="0.3">
      <c r="A37" s="183" t="s">
        <v>452</v>
      </c>
      <c r="B37" s="194">
        <v>0</v>
      </c>
      <c r="C37" s="194">
        <v>0.6</v>
      </c>
      <c r="D37" s="75">
        <f t="shared" ref="D37:D66" si="1">SUM(B37:C37)</f>
        <v>0.6</v>
      </c>
    </row>
    <row r="38" spans="1:4" x14ac:dyDescent="0.3">
      <c r="A38" s="183" t="s">
        <v>444</v>
      </c>
      <c r="B38" s="194">
        <v>0.2</v>
      </c>
      <c r="C38" s="194">
        <v>0.4</v>
      </c>
      <c r="D38" s="75">
        <f t="shared" si="1"/>
        <v>0.60000000000000009</v>
      </c>
    </row>
    <row r="39" spans="1:4" x14ac:dyDescent="0.3">
      <c r="A39" s="183" t="s">
        <v>461</v>
      </c>
      <c r="B39" s="194">
        <v>0.2</v>
      </c>
      <c r="C39" s="194">
        <v>0.4</v>
      </c>
      <c r="D39" s="75">
        <f t="shared" si="1"/>
        <v>0.60000000000000009</v>
      </c>
    </row>
    <row r="40" spans="1:4" x14ac:dyDescent="0.3">
      <c r="A40" s="183" t="s">
        <v>31</v>
      </c>
      <c r="B40" s="194">
        <v>0.27272727272727271</v>
      </c>
      <c r="C40" s="194">
        <v>0.36363636363636365</v>
      </c>
      <c r="D40" s="75">
        <f t="shared" si="1"/>
        <v>0.63636363636363635</v>
      </c>
    </row>
    <row r="41" spans="1:4" x14ac:dyDescent="0.3">
      <c r="A41" s="183" t="s">
        <v>463</v>
      </c>
      <c r="B41" s="194">
        <v>9.0909090909090912E-2</v>
      </c>
      <c r="C41" s="194">
        <v>0.54545454545454541</v>
      </c>
      <c r="D41" s="75">
        <f t="shared" si="1"/>
        <v>0.63636363636363635</v>
      </c>
    </row>
    <row r="42" spans="1:4" x14ac:dyDescent="0.3">
      <c r="A42" s="183" t="s">
        <v>30</v>
      </c>
      <c r="B42" s="194">
        <v>0.17647058823529413</v>
      </c>
      <c r="C42" s="194">
        <v>0.47058823529411764</v>
      </c>
      <c r="D42" s="75">
        <f t="shared" si="1"/>
        <v>0.6470588235294118</v>
      </c>
    </row>
    <row r="43" spans="1:4" x14ac:dyDescent="0.3">
      <c r="A43" s="183" t="s">
        <v>451</v>
      </c>
      <c r="B43" s="194">
        <v>0</v>
      </c>
      <c r="C43" s="194">
        <v>0.66666666666666663</v>
      </c>
      <c r="D43" s="75">
        <f t="shared" si="1"/>
        <v>0.66666666666666663</v>
      </c>
    </row>
    <row r="44" spans="1:4" x14ac:dyDescent="0.3">
      <c r="A44" s="183" t="s">
        <v>450</v>
      </c>
      <c r="B44" s="194">
        <v>0.1111111111111111</v>
      </c>
      <c r="C44" s="194">
        <v>0.55555555555555558</v>
      </c>
      <c r="D44" s="75">
        <f t="shared" si="1"/>
        <v>0.66666666666666674</v>
      </c>
    </row>
    <row r="45" spans="1:4" x14ac:dyDescent="0.3">
      <c r="A45" s="183" t="s">
        <v>25</v>
      </c>
      <c r="B45" s="194">
        <v>0.21052631578947367</v>
      </c>
      <c r="C45" s="194">
        <v>0.47368421052631576</v>
      </c>
      <c r="D45" s="75">
        <f t="shared" si="1"/>
        <v>0.68421052631578938</v>
      </c>
    </row>
    <row r="46" spans="1:4" x14ac:dyDescent="0.3">
      <c r="A46" s="183" t="s">
        <v>449</v>
      </c>
      <c r="B46" s="194">
        <v>0.2857142857142857</v>
      </c>
      <c r="C46" s="194">
        <v>0.42857142857142855</v>
      </c>
      <c r="D46" s="75">
        <f t="shared" si="1"/>
        <v>0.71428571428571419</v>
      </c>
    </row>
    <row r="47" spans="1:4" x14ac:dyDescent="0.3">
      <c r="A47" s="183" t="s">
        <v>281</v>
      </c>
      <c r="B47" s="194">
        <v>0.14285714285714285</v>
      </c>
      <c r="C47" s="194">
        <v>0.5714285714285714</v>
      </c>
      <c r="D47" s="75">
        <f t="shared" si="1"/>
        <v>0.71428571428571419</v>
      </c>
    </row>
    <row r="48" spans="1:4" x14ac:dyDescent="0.3">
      <c r="A48" s="183" t="s">
        <v>14</v>
      </c>
      <c r="B48" s="194">
        <v>0.35714285714285715</v>
      </c>
      <c r="C48" s="194">
        <v>0.35714285714285715</v>
      </c>
      <c r="D48" s="75">
        <f t="shared" si="1"/>
        <v>0.7142857142857143</v>
      </c>
    </row>
    <row r="49" spans="1:4" x14ac:dyDescent="0.3">
      <c r="A49" s="183" t="s">
        <v>47</v>
      </c>
      <c r="B49" s="194">
        <v>0.18181818181818182</v>
      </c>
      <c r="C49" s="194">
        <v>0.54545454545454541</v>
      </c>
      <c r="D49" s="75">
        <f t="shared" si="1"/>
        <v>0.72727272727272729</v>
      </c>
    </row>
    <row r="50" spans="1:4" x14ac:dyDescent="0.3">
      <c r="A50" s="183" t="s">
        <v>20</v>
      </c>
      <c r="B50" s="194">
        <v>0.17073170731707318</v>
      </c>
      <c r="C50" s="194">
        <v>0.56097560975609762</v>
      </c>
      <c r="D50" s="75">
        <f t="shared" si="1"/>
        <v>0.73170731707317083</v>
      </c>
    </row>
    <row r="51" spans="1:4" x14ac:dyDescent="0.3">
      <c r="A51" s="183" t="s">
        <v>16</v>
      </c>
      <c r="B51" s="194">
        <v>8.3333333333333329E-2</v>
      </c>
      <c r="C51" s="194">
        <v>0.66666666666666663</v>
      </c>
      <c r="D51" s="75">
        <f t="shared" si="1"/>
        <v>0.75</v>
      </c>
    </row>
    <row r="52" spans="1:4" x14ac:dyDescent="0.3">
      <c r="A52" s="183" t="s">
        <v>22</v>
      </c>
      <c r="B52" s="194">
        <v>0.4375</v>
      </c>
      <c r="C52" s="194">
        <v>0.3125</v>
      </c>
      <c r="D52" s="75">
        <f t="shared" si="1"/>
        <v>0.75</v>
      </c>
    </row>
    <row r="53" spans="1:4" x14ac:dyDescent="0.3">
      <c r="A53" s="183" t="s">
        <v>128</v>
      </c>
      <c r="B53" s="194">
        <v>0.25</v>
      </c>
      <c r="C53" s="194">
        <v>0.5</v>
      </c>
      <c r="D53" s="75">
        <f t="shared" si="1"/>
        <v>0.75</v>
      </c>
    </row>
    <row r="54" spans="1:4" x14ac:dyDescent="0.3">
      <c r="A54" s="183" t="s">
        <v>35</v>
      </c>
      <c r="B54" s="194">
        <v>0.375</v>
      </c>
      <c r="C54" s="194">
        <v>0.375</v>
      </c>
      <c r="D54" s="75">
        <f t="shared" si="1"/>
        <v>0.75</v>
      </c>
    </row>
    <row r="55" spans="1:4" x14ac:dyDescent="0.3">
      <c r="A55" s="183" t="s">
        <v>41</v>
      </c>
      <c r="B55" s="194">
        <v>0.16666666666666666</v>
      </c>
      <c r="C55" s="194">
        <v>0.58333333333333337</v>
      </c>
      <c r="D55" s="75">
        <f t="shared" si="1"/>
        <v>0.75</v>
      </c>
    </row>
    <row r="56" spans="1:4" x14ac:dyDescent="0.3">
      <c r="A56" s="183" t="s">
        <v>21</v>
      </c>
      <c r="B56" s="194">
        <v>0.28947368421052633</v>
      </c>
      <c r="C56" s="194">
        <v>0.5</v>
      </c>
      <c r="D56" s="75">
        <f t="shared" si="1"/>
        <v>0.78947368421052633</v>
      </c>
    </row>
    <row r="57" spans="1:4" x14ac:dyDescent="0.3">
      <c r="A57" s="183" t="s">
        <v>391</v>
      </c>
      <c r="B57" s="194">
        <v>0.2</v>
      </c>
      <c r="C57" s="194">
        <v>0.6</v>
      </c>
      <c r="D57" s="75">
        <f t="shared" si="1"/>
        <v>0.8</v>
      </c>
    </row>
    <row r="58" spans="1:4" x14ac:dyDescent="0.3">
      <c r="A58" s="183" t="s">
        <v>90</v>
      </c>
      <c r="B58" s="194">
        <v>0.2</v>
      </c>
      <c r="C58" s="194">
        <v>0.6</v>
      </c>
      <c r="D58" s="75">
        <f t="shared" si="1"/>
        <v>0.8</v>
      </c>
    </row>
    <row r="59" spans="1:4" x14ac:dyDescent="0.3">
      <c r="A59" s="183" t="s">
        <v>26</v>
      </c>
      <c r="B59" s="194">
        <v>0.11764705882352941</v>
      </c>
      <c r="C59" s="194">
        <v>0.70588235294117652</v>
      </c>
      <c r="D59" s="75">
        <f t="shared" si="1"/>
        <v>0.82352941176470595</v>
      </c>
    </row>
    <row r="60" spans="1:4" x14ac:dyDescent="0.3">
      <c r="A60" s="183" t="s">
        <v>462</v>
      </c>
      <c r="B60" s="194">
        <v>0.33333333333333331</v>
      </c>
      <c r="C60" s="194">
        <v>0.5</v>
      </c>
      <c r="D60" s="75">
        <f t="shared" si="1"/>
        <v>0.83333333333333326</v>
      </c>
    </row>
    <row r="61" spans="1:4" x14ac:dyDescent="0.3">
      <c r="A61" s="183" t="s">
        <v>455</v>
      </c>
      <c r="B61" s="194">
        <v>0.43478260869565216</v>
      </c>
      <c r="C61" s="194">
        <v>0.43478260869565216</v>
      </c>
      <c r="D61" s="75">
        <f t="shared" si="1"/>
        <v>0.86956521739130432</v>
      </c>
    </row>
    <row r="62" spans="1:4" x14ac:dyDescent="0.3">
      <c r="A62" s="183" t="s">
        <v>27</v>
      </c>
      <c r="B62" s="194">
        <v>0.16666666666666666</v>
      </c>
      <c r="C62" s="194">
        <v>0.70833333333333337</v>
      </c>
      <c r="D62" s="75">
        <f t="shared" si="1"/>
        <v>0.875</v>
      </c>
    </row>
    <row r="63" spans="1:4" x14ac:dyDescent="0.3">
      <c r="A63" s="183" t="s">
        <v>448</v>
      </c>
      <c r="B63" s="194">
        <v>0.22222222222222221</v>
      </c>
      <c r="C63" s="194">
        <v>0.66666666666666663</v>
      </c>
      <c r="D63" s="75">
        <f t="shared" si="1"/>
        <v>0.88888888888888884</v>
      </c>
    </row>
    <row r="64" spans="1:4" x14ac:dyDescent="0.3">
      <c r="A64" s="183" t="s">
        <v>33</v>
      </c>
      <c r="B64" s="194">
        <v>0.13333333333333333</v>
      </c>
      <c r="C64" s="194">
        <v>0.8</v>
      </c>
      <c r="D64" s="75">
        <f t="shared" si="1"/>
        <v>0.93333333333333335</v>
      </c>
    </row>
    <row r="65" spans="1:4" x14ac:dyDescent="0.3">
      <c r="A65" s="183" t="s">
        <v>17</v>
      </c>
      <c r="B65" s="194">
        <v>0.35294117647058826</v>
      </c>
      <c r="C65" s="194">
        <v>0.58823529411764708</v>
      </c>
      <c r="D65" s="75">
        <f t="shared" si="1"/>
        <v>0.94117647058823528</v>
      </c>
    </row>
    <row r="66" spans="1:4" x14ac:dyDescent="0.3">
      <c r="A66" s="183" t="s">
        <v>28</v>
      </c>
      <c r="B66" s="194">
        <v>0.18181818181818182</v>
      </c>
      <c r="C66" s="194">
        <v>0.81818181818181823</v>
      </c>
      <c r="D66" s="75">
        <f t="shared" si="1"/>
        <v>1</v>
      </c>
    </row>
    <row r="67" spans="1:4" x14ac:dyDescent="0.3">
      <c r="B67" s="41"/>
      <c r="C67" s="41"/>
      <c r="D67" s="41"/>
    </row>
    <row r="68" spans="1:4" x14ac:dyDescent="0.3">
      <c r="B68" s="41"/>
      <c r="C68" s="41"/>
      <c r="D68" s="41"/>
    </row>
    <row r="69" spans="1:4" x14ac:dyDescent="0.3">
      <c r="B69" s="41"/>
      <c r="C69" s="41"/>
      <c r="D69" s="41"/>
    </row>
    <row r="70" spans="1:4" x14ac:dyDescent="0.3">
      <c r="B70" s="41"/>
      <c r="C70" s="41"/>
      <c r="D70" s="41"/>
    </row>
    <row r="71" spans="1:4" x14ac:dyDescent="0.3">
      <c r="B71" s="41"/>
      <c r="C71" s="41"/>
      <c r="D71" s="41"/>
    </row>
    <row r="72" spans="1:4" x14ac:dyDescent="0.3">
      <c r="B72" s="41"/>
      <c r="C72" s="41"/>
      <c r="D72" s="41"/>
    </row>
    <row r="73" spans="1:4" x14ac:dyDescent="0.3">
      <c r="B73" s="41"/>
      <c r="C73" s="41"/>
      <c r="D73" s="41"/>
    </row>
    <row r="74" spans="1:4" x14ac:dyDescent="0.3">
      <c r="B74" s="41"/>
      <c r="C74" s="41"/>
      <c r="D74" s="41"/>
    </row>
    <row r="75" spans="1:4" x14ac:dyDescent="0.3">
      <c r="B75" s="41"/>
      <c r="C75" s="41"/>
      <c r="D75" s="41"/>
    </row>
    <row r="76" spans="1:4" x14ac:dyDescent="0.3">
      <c r="B76" s="41"/>
      <c r="C76" s="41"/>
      <c r="D76" s="41"/>
    </row>
  </sheetData>
  <hyperlinks>
    <hyperlink ref="A1" location="Index!A1" display="Back to index" xr:uid="{00000000-0004-0000-1400-000000000000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/>
  </sheetPr>
  <dimension ref="A1:D77"/>
  <sheetViews>
    <sheetView zoomScale="90" zoomScaleNormal="90" workbookViewId="0">
      <selection activeCell="D1" sqref="D1"/>
    </sheetView>
  </sheetViews>
  <sheetFormatPr defaultColWidth="9.109375" defaultRowHeight="14.4" x14ac:dyDescent="0.3"/>
  <cols>
    <col min="1" max="16384" width="9.109375" style="32"/>
  </cols>
  <sheetData>
    <row r="1" spans="1:4" ht="15.6" x14ac:dyDescent="0.3">
      <c r="A1" s="44" t="s">
        <v>106</v>
      </c>
      <c r="D1" s="42" t="s">
        <v>545</v>
      </c>
    </row>
    <row r="4" spans="1:4" x14ac:dyDescent="0.3">
      <c r="A4" s="32" t="s">
        <v>50</v>
      </c>
      <c r="B4" s="32" t="s">
        <v>56</v>
      </c>
      <c r="C4" s="32" t="s">
        <v>57</v>
      </c>
      <c r="D4" s="32" t="s">
        <v>67</v>
      </c>
    </row>
    <row r="5" spans="1:4" x14ac:dyDescent="0.3">
      <c r="A5" s="199" t="s">
        <v>453</v>
      </c>
      <c r="B5" s="194">
        <v>0</v>
      </c>
      <c r="C5" s="194">
        <v>0</v>
      </c>
      <c r="D5" s="41">
        <f t="shared" ref="D5:D36" si="0">SUM(B5:C5)</f>
        <v>0</v>
      </c>
    </row>
    <row r="6" spans="1:4" x14ac:dyDescent="0.3">
      <c r="A6" s="199" t="s">
        <v>457</v>
      </c>
      <c r="B6" s="194">
        <v>0</v>
      </c>
      <c r="C6" s="194">
        <v>0</v>
      </c>
      <c r="D6" s="41">
        <f t="shared" si="0"/>
        <v>0</v>
      </c>
    </row>
    <row r="7" spans="1:4" x14ac:dyDescent="0.3">
      <c r="A7" s="199" t="s">
        <v>464</v>
      </c>
      <c r="B7" s="194">
        <v>0.125</v>
      </c>
      <c r="C7" s="194">
        <v>0</v>
      </c>
      <c r="D7" s="41">
        <f t="shared" si="0"/>
        <v>0.125</v>
      </c>
    </row>
    <row r="8" spans="1:4" x14ac:dyDescent="0.3">
      <c r="A8" s="199" t="s">
        <v>447</v>
      </c>
      <c r="B8" s="194">
        <v>0</v>
      </c>
      <c r="C8" s="194">
        <v>0.14285714285714285</v>
      </c>
      <c r="D8" s="41">
        <f t="shared" si="0"/>
        <v>0.14285714285714285</v>
      </c>
    </row>
    <row r="9" spans="1:4" x14ac:dyDescent="0.3">
      <c r="A9" s="199" t="s">
        <v>129</v>
      </c>
      <c r="B9" s="194">
        <v>0</v>
      </c>
      <c r="C9" s="194">
        <v>0.14285714285714285</v>
      </c>
      <c r="D9" s="41">
        <f t="shared" si="0"/>
        <v>0.14285714285714285</v>
      </c>
    </row>
    <row r="10" spans="1:4" x14ac:dyDescent="0.3">
      <c r="A10" s="199" t="s">
        <v>456</v>
      </c>
      <c r="B10" s="194">
        <v>8.3333333333333329E-2</v>
      </c>
      <c r="C10" s="194">
        <v>8.3333333333333329E-2</v>
      </c>
      <c r="D10" s="41">
        <f t="shared" si="0"/>
        <v>0.16666666666666666</v>
      </c>
    </row>
    <row r="11" spans="1:4" x14ac:dyDescent="0.3">
      <c r="A11" s="199" t="s">
        <v>445</v>
      </c>
      <c r="B11" s="194">
        <v>0</v>
      </c>
      <c r="C11" s="194">
        <v>0.16666666666666666</v>
      </c>
      <c r="D11" s="41">
        <f t="shared" si="0"/>
        <v>0.16666666666666666</v>
      </c>
    </row>
    <row r="12" spans="1:4" x14ac:dyDescent="0.3">
      <c r="A12" s="199" t="s">
        <v>44</v>
      </c>
      <c r="B12" s="194">
        <v>0</v>
      </c>
      <c r="C12" s="194">
        <v>0.17647058823529413</v>
      </c>
      <c r="D12" s="41">
        <f t="shared" si="0"/>
        <v>0.17647058823529413</v>
      </c>
    </row>
    <row r="13" spans="1:4" x14ac:dyDescent="0.3">
      <c r="A13" s="199" t="s">
        <v>280</v>
      </c>
      <c r="B13" s="194">
        <v>0.1</v>
      </c>
      <c r="C13" s="194">
        <v>0.1</v>
      </c>
      <c r="D13" s="41">
        <f t="shared" si="0"/>
        <v>0.2</v>
      </c>
    </row>
    <row r="14" spans="1:4" x14ac:dyDescent="0.3">
      <c r="A14" s="199" t="s">
        <v>444</v>
      </c>
      <c r="B14" s="194">
        <v>0</v>
      </c>
      <c r="C14" s="194">
        <v>0.2</v>
      </c>
      <c r="D14" s="41">
        <f t="shared" si="0"/>
        <v>0.2</v>
      </c>
    </row>
    <row r="15" spans="1:4" x14ac:dyDescent="0.3">
      <c r="A15" s="199" t="s">
        <v>446</v>
      </c>
      <c r="B15" s="194">
        <v>0.1</v>
      </c>
      <c r="C15" s="194">
        <v>0.1</v>
      </c>
      <c r="D15" s="41">
        <f t="shared" si="0"/>
        <v>0.2</v>
      </c>
    </row>
    <row r="16" spans="1:4" x14ac:dyDescent="0.3">
      <c r="A16" s="199" t="s">
        <v>43</v>
      </c>
      <c r="B16" s="194">
        <v>0</v>
      </c>
      <c r="C16" s="194">
        <v>0.2</v>
      </c>
      <c r="D16" s="41">
        <f t="shared" si="0"/>
        <v>0.2</v>
      </c>
    </row>
    <row r="17" spans="1:4" x14ac:dyDescent="0.3">
      <c r="A17" s="199" t="s">
        <v>454</v>
      </c>
      <c r="B17" s="194">
        <v>0</v>
      </c>
      <c r="C17" s="194">
        <v>0.25</v>
      </c>
      <c r="D17" s="41">
        <f t="shared" si="0"/>
        <v>0.25</v>
      </c>
    </row>
    <row r="18" spans="1:4" x14ac:dyDescent="0.3">
      <c r="A18" s="199" t="s">
        <v>426</v>
      </c>
      <c r="B18" s="194">
        <v>0</v>
      </c>
      <c r="C18" s="194">
        <v>0.2857142857142857</v>
      </c>
      <c r="D18" s="41">
        <f t="shared" si="0"/>
        <v>0.2857142857142857</v>
      </c>
    </row>
    <row r="19" spans="1:4" x14ac:dyDescent="0.3">
      <c r="A19" s="199" t="s">
        <v>427</v>
      </c>
      <c r="B19" s="194">
        <v>0</v>
      </c>
      <c r="C19" s="194">
        <v>0.2857142857142857</v>
      </c>
      <c r="D19" s="41">
        <f t="shared" si="0"/>
        <v>0.2857142857142857</v>
      </c>
    </row>
    <row r="20" spans="1:4" x14ac:dyDescent="0.3">
      <c r="A20" s="199" t="s">
        <v>45</v>
      </c>
      <c r="B20" s="194">
        <v>0</v>
      </c>
      <c r="C20" s="194">
        <v>0.3</v>
      </c>
      <c r="D20" s="41">
        <f t="shared" si="0"/>
        <v>0.3</v>
      </c>
    </row>
    <row r="21" spans="1:4" x14ac:dyDescent="0.3">
      <c r="A21" s="199" t="s">
        <v>458</v>
      </c>
      <c r="B21" s="194">
        <v>0.16666666666666666</v>
      </c>
      <c r="C21" s="194">
        <v>0.16666666666666666</v>
      </c>
      <c r="D21" s="41">
        <f t="shared" si="0"/>
        <v>0.33333333333333331</v>
      </c>
    </row>
    <row r="22" spans="1:4" x14ac:dyDescent="0.3">
      <c r="A22" s="199" t="s">
        <v>465</v>
      </c>
      <c r="B22" s="194">
        <v>0</v>
      </c>
      <c r="C22" s="194">
        <v>0.375</v>
      </c>
      <c r="D22" s="41">
        <f t="shared" si="0"/>
        <v>0.375</v>
      </c>
    </row>
    <row r="23" spans="1:4" x14ac:dyDescent="0.3">
      <c r="A23" s="199" t="s">
        <v>440</v>
      </c>
      <c r="B23" s="194">
        <v>5.5555555555555552E-2</v>
      </c>
      <c r="C23" s="194">
        <v>0.33333333333333331</v>
      </c>
      <c r="D23" s="41">
        <f t="shared" si="0"/>
        <v>0.38888888888888884</v>
      </c>
    </row>
    <row r="24" spans="1:4" x14ac:dyDescent="0.3">
      <c r="A24" s="199" t="s">
        <v>90</v>
      </c>
      <c r="B24" s="194">
        <v>0</v>
      </c>
      <c r="C24" s="194">
        <v>0.4</v>
      </c>
      <c r="D24" s="41">
        <f t="shared" si="0"/>
        <v>0.4</v>
      </c>
    </row>
    <row r="25" spans="1:4" x14ac:dyDescent="0.3">
      <c r="A25" s="199" t="s">
        <v>460</v>
      </c>
      <c r="B25" s="194">
        <v>0</v>
      </c>
      <c r="C25" s="194">
        <v>0.44444444444444442</v>
      </c>
      <c r="D25" s="41">
        <f t="shared" si="0"/>
        <v>0.44444444444444442</v>
      </c>
    </row>
    <row r="26" spans="1:4" x14ac:dyDescent="0.3">
      <c r="A26" s="199" t="s">
        <v>41</v>
      </c>
      <c r="B26" s="194">
        <v>7.6923076923076927E-2</v>
      </c>
      <c r="C26" s="194">
        <v>0.38461538461538464</v>
      </c>
      <c r="D26" s="41">
        <f t="shared" si="0"/>
        <v>0.46153846153846156</v>
      </c>
    </row>
    <row r="27" spans="1:4" x14ac:dyDescent="0.3">
      <c r="A27" s="199" t="s">
        <v>38</v>
      </c>
      <c r="B27" s="194">
        <v>0.21212121212121213</v>
      </c>
      <c r="C27" s="194">
        <v>0.27272727272727271</v>
      </c>
      <c r="D27" s="41">
        <f t="shared" si="0"/>
        <v>0.48484848484848486</v>
      </c>
    </row>
    <row r="28" spans="1:4" x14ac:dyDescent="0.3">
      <c r="A28" s="199" t="s">
        <v>390</v>
      </c>
      <c r="B28" s="194">
        <v>0.18181818181818182</v>
      </c>
      <c r="C28" s="194">
        <v>0.36363636363636365</v>
      </c>
      <c r="D28" s="41">
        <f t="shared" si="0"/>
        <v>0.54545454545454541</v>
      </c>
    </row>
    <row r="29" spans="1:4" x14ac:dyDescent="0.3">
      <c r="A29" s="199" t="s">
        <v>463</v>
      </c>
      <c r="B29" s="194">
        <v>0.18181818181818182</v>
      </c>
      <c r="C29" s="194">
        <v>0.36363636363636365</v>
      </c>
      <c r="D29" s="41">
        <f t="shared" si="0"/>
        <v>0.54545454545454541</v>
      </c>
    </row>
    <row r="30" spans="1:4" x14ac:dyDescent="0.3">
      <c r="A30" s="199" t="s">
        <v>459</v>
      </c>
      <c r="B30" s="194">
        <v>0</v>
      </c>
      <c r="C30" s="194">
        <v>0.55555555555555558</v>
      </c>
      <c r="D30" s="41">
        <f t="shared" si="0"/>
        <v>0.55555555555555558</v>
      </c>
    </row>
    <row r="31" spans="1:4" x14ac:dyDescent="0.3">
      <c r="A31" s="199" t="s">
        <v>42</v>
      </c>
      <c r="B31" s="194">
        <v>5.5555555555555552E-2</v>
      </c>
      <c r="C31" s="194">
        <v>0.5</v>
      </c>
      <c r="D31" s="41">
        <f t="shared" si="0"/>
        <v>0.55555555555555558</v>
      </c>
    </row>
    <row r="32" spans="1:4" x14ac:dyDescent="0.3">
      <c r="A32" s="199" t="s">
        <v>281</v>
      </c>
      <c r="B32" s="194">
        <v>0.14285714285714285</v>
      </c>
      <c r="C32" s="194">
        <v>0.42857142857142855</v>
      </c>
      <c r="D32" s="41">
        <f t="shared" si="0"/>
        <v>0.5714285714285714</v>
      </c>
    </row>
    <row r="33" spans="1:4" x14ac:dyDescent="0.3">
      <c r="A33" s="199" t="s">
        <v>19</v>
      </c>
      <c r="B33" s="194">
        <v>0.21052631578947367</v>
      </c>
      <c r="C33" s="194">
        <v>0.36842105263157893</v>
      </c>
      <c r="D33" s="41">
        <f t="shared" si="0"/>
        <v>0.57894736842105265</v>
      </c>
    </row>
    <row r="34" spans="1:4" x14ac:dyDescent="0.3">
      <c r="A34" s="199" t="s">
        <v>279</v>
      </c>
      <c r="B34" s="194">
        <v>0.4</v>
      </c>
      <c r="C34" s="194">
        <v>0.2</v>
      </c>
      <c r="D34" s="41">
        <f t="shared" si="0"/>
        <v>0.60000000000000009</v>
      </c>
    </row>
    <row r="35" spans="1:4" x14ac:dyDescent="0.3">
      <c r="A35" s="199" t="s">
        <v>391</v>
      </c>
      <c r="B35" s="194">
        <v>0.2</v>
      </c>
      <c r="C35" s="194">
        <v>0.4</v>
      </c>
      <c r="D35" s="41">
        <f t="shared" si="0"/>
        <v>0.60000000000000009</v>
      </c>
    </row>
    <row r="36" spans="1:4" x14ac:dyDescent="0.3">
      <c r="A36" s="199" t="s">
        <v>461</v>
      </c>
      <c r="B36" s="194">
        <v>0.2</v>
      </c>
      <c r="C36" s="194">
        <v>0.4</v>
      </c>
      <c r="D36" s="41">
        <f t="shared" si="0"/>
        <v>0.60000000000000009</v>
      </c>
    </row>
    <row r="37" spans="1:4" x14ac:dyDescent="0.3">
      <c r="A37" s="199" t="s">
        <v>462</v>
      </c>
      <c r="B37" s="194">
        <v>0.33333333333333331</v>
      </c>
      <c r="C37" s="194">
        <v>0.33333333333333331</v>
      </c>
      <c r="D37" s="41">
        <f t="shared" ref="D37:D66" si="1">SUM(B37:C37)</f>
        <v>0.66666666666666663</v>
      </c>
    </row>
    <row r="38" spans="1:4" x14ac:dyDescent="0.3">
      <c r="A38" s="199" t="s">
        <v>18</v>
      </c>
      <c r="B38" s="194">
        <v>0.24242424242424243</v>
      </c>
      <c r="C38" s="194">
        <v>0.42424242424242425</v>
      </c>
      <c r="D38" s="41">
        <f t="shared" si="1"/>
        <v>0.66666666666666674</v>
      </c>
    </row>
    <row r="39" spans="1:4" x14ac:dyDescent="0.3">
      <c r="A39" s="199" t="s">
        <v>34</v>
      </c>
      <c r="B39" s="194">
        <v>0.375</v>
      </c>
      <c r="C39" s="194">
        <v>0.3125</v>
      </c>
      <c r="D39" s="41">
        <f t="shared" si="1"/>
        <v>0.6875</v>
      </c>
    </row>
    <row r="40" spans="1:4" x14ac:dyDescent="0.3">
      <c r="A40" s="199" t="s">
        <v>392</v>
      </c>
      <c r="B40" s="194">
        <v>0.28125</v>
      </c>
      <c r="C40" s="194">
        <v>0.40625</v>
      </c>
      <c r="D40" s="41">
        <f t="shared" si="1"/>
        <v>0.6875</v>
      </c>
    </row>
    <row r="41" spans="1:4" x14ac:dyDescent="0.3">
      <c r="A41" s="199" t="s">
        <v>278</v>
      </c>
      <c r="B41" s="194">
        <v>0.30769230769230771</v>
      </c>
      <c r="C41" s="194">
        <v>0.38461538461538464</v>
      </c>
      <c r="D41" s="41">
        <f t="shared" si="1"/>
        <v>0.69230769230769229</v>
      </c>
    </row>
    <row r="42" spans="1:4" x14ac:dyDescent="0.3">
      <c r="A42" s="199" t="s">
        <v>449</v>
      </c>
      <c r="B42" s="194">
        <v>0.5714285714285714</v>
      </c>
      <c r="C42" s="194">
        <v>0.14285714285714285</v>
      </c>
      <c r="D42" s="41">
        <f t="shared" si="1"/>
        <v>0.71428571428571419</v>
      </c>
    </row>
    <row r="43" spans="1:4" x14ac:dyDescent="0.3">
      <c r="A43" s="199" t="s">
        <v>31</v>
      </c>
      <c r="B43" s="194">
        <v>0.36363636363636365</v>
      </c>
      <c r="C43" s="194">
        <v>0.36363636363636365</v>
      </c>
      <c r="D43" s="41">
        <f t="shared" si="1"/>
        <v>0.72727272727272729</v>
      </c>
    </row>
    <row r="44" spans="1:4" x14ac:dyDescent="0.3">
      <c r="A44" s="199" t="s">
        <v>23</v>
      </c>
      <c r="B44" s="194">
        <v>0.375</v>
      </c>
      <c r="C44" s="194">
        <v>0.375</v>
      </c>
      <c r="D44" s="41">
        <f t="shared" si="1"/>
        <v>0.75</v>
      </c>
    </row>
    <row r="45" spans="1:4" x14ac:dyDescent="0.3">
      <c r="A45" s="199" t="s">
        <v>451</v>
      </c>
      <c r="B45" s="194">
        <v>0.25</v>
      </c>
      <c r="C45" s="194">
        <v>0.5</v>
      </c>
      <c r="D45" s="41">
        <f t="shared" si="1"/>
        <v>0.75</v>
      </c>
    </row>
    <row r="46" spans="1:4" x14ac:dyDescent="0.3">
      <c r="A46" s="199" t="s">
        <v>32</v>
      </c>
      <c r="B46" s="194">
        <v>0.52941176470588236</v>
      </c>
      <c r="C46" s="194">
        <v>0.23529411764705882</v>
      </c>
      <c r="D46" s="41">
        <f t="shared" si="1"/>
        <v>0.76470588235294112</v>
      </c>
    </row>
    <row r="47" spans="1:4" x14ac:dyDescent="0.3">
      <c r="A47" s="199" t="s">
        <v>452</v>
      </c>
      <c r="B47" s="194">
        <v>0.4</v>
      </c>
      <c r="C47" s="194">
        <v>0.4</v>
      </c>
      <c r="D47" s="41">
        <f t="shared" si="1"/>
        <v>0.8</v>
      </c>
    </row>
    <row r="48" spans="1:4" x14ac:dyDescent="0.3">
      <c r="A48" s="199" t="s">
        <v>30</v>
      </c>
      <c r="B48" s="194">
        <v>0.3125</v>
      </c>
      <c r="C48" s="194">
        <v>0.5</v>
      </c>
      <c r="D48" s="41">
        <f t="shared" si="1"/>
        <v>0.8125</v>
      </c>
    </row>
    <row r="49" spans="1:4" x14ac:dyDescent="0.3">
      <c r="A49" s="199" t="s">
        <v>47</v>
      </c>
      <c r="B49" s="194">
        <v>0.63636363636363635</v>
      </c>
      <c r="C49" s="194">
        <v>0.18181818181818182</v>
      </c>
      <c r="D49" s="41">
        <f t="shared" si="1"/>
        <v>0.81818181818181812</v>
      </c>
    </row>
    <row r="50" spans="1:4" x14ac:dyDescent="0.3">
      <c r="A50" s="199" t="s">
        <v>25</v>
      </c>
      <c r="B50" s="194">
        <v>0.5</v>
      </c>
      <c r="C50" s="194">
        <v>0.33333333333333331</v>
      </c>
      <c r="D50" s="41">
        <f t="shared" si="1"/>
        <v>0.83333333333333326</v>
      </c>
    </row>
    <row r="51" spans="1:4" x14ac:dyDescent="0.3">
      <c r="A51" s="199" t="s">
        <v>128</v>
      </c>
      <c r="B51" s="194">
        <v>0.5</v>
      </c>
      <c r="C51" s="194">
        <v>0.375</v>
      </c>
      <c r="D51" s="41">
        <f t="shared" si="1"/>
        <v>0.875</v>
      </c>
    </row>
    <row r="52" spans="1:4" x14ac:dyDescent="0.3">
      <c r="A52" s="199" t="s">
        <v>455</v>
      </c>
      <c r="B52" s="194">
        <v>0.54166666666666663</v>
      </c>
      <c r="C52" s="194">
        <v>0.33333333333333331</v>
      </c>
      <c r="D52" s="41">
        <f t="shared" si="1"/>
        <v>0.875</v>
      </c>
    </row>
    <row r="53" spans="1:4" x14ac:dyDescent="0.3">
      <c r="A53" s="199" t="s">
        <v>26</v>
      </c>
      <c r="B53" s="194">
        <v>0.41176470588235292</v>
      </c>
      <c r="C53" s="194">
        <v>0.47058823529411764</v>
      </c>
      <c r="D53" s="41">
        <f t="shared" si="1"/>
        <v>0.88235294117647056</v>
      </c>
    </row>
    <row r="54" spans="1:4" x14ac:dyDescent="0.3">
      <c r="A54" s="199" t="s">
        <v>448</v>
      </c>
      <c r="B54" s="194">
        <v>0.55555555555555558</v>
      </c>
      <c r="C54" s="194">
        <v>0.33333333333333331</v>
      </c>
      <c r="D54" s="41">
        <f t="shared" si="1"/>
        <v>0.88888888888888884</v>
      </c>
    </row>
    <row r="55" spans="1:4" x14ac:dyDescent="0.3">
      <c r="A55" s="199" t="s">
        <v>28</v>
      </c>
      <c r="B55" s="194">
        <v>0.63636363636363635</v>
      </c>
      <c r="C55" s="194">
        <v>0.27272727272727271</v>
      </c>
      <c r="D55" s="41">
        <f t="shared" si="1"/>
        <v>0.90909090909090906</v>
      </c>
    </row>
    <row r="56" spans="1:4" x14ac:dyDescent="0.3">
      <c r="A56" s="199" t="s">
        <v>16</v>
      </c>
      <c r="B56" s="194">
        <v>0.5</v>
      </c>
      <c r="C56" s="194">
        <v>0.41666666666666669</v>
      </c>
      <c r="D56" s="41">
        <f t="shared" si="1"/>
        <v>0.91666666666666674</v>
      </c>
    </row>
    <row r="57" spans="1:4" x14ac:dyDescent="0.3">
      <c r="A57" s="199" t="s">
        <v>35</v>
      </c>
      <c r="B57" s="194">
        <v>0.6</v>
      </c>
      <c r="C57" s="194">
        <v>0.32</v>
      </c>
      <c r="D57" s="41">
        <f t="shared" si="1"/>
        <v>0.91999999999999993</v>
      </c>
    </row>
    <row r="58" spans="1:4" x14ac:dyDescent="0.3">
      <c r="A58" s="199" t="s">
        <v>21</v>
      </c>
      <c r="B58" s="194">
        <v>0.5641025641025641</v>
      </c>
      <c r="C58" s="194">
        <v>0.35897435897435898</v>
      </c>
      <c r="D58" s="41">
        <f t="shared" si="1"/>
        <v>0.92307692307692313</v>
      </c>
    </row>
    <row r="59" spans="1:4" x14ac:dyDescent="0.3">
      <c r="A59" s="199" t="s">
        <v>15</v>
      </c>
      <c r="B59" s="194">
        <v>0.51219512195121952</v>
      </c>
      <c r="C59" s="194">
        <v>0.41463414634146339</v>
      </c>
      <c r="D59" s="41">
        <f t="shared" si="1"/>
        <v>0.92682926829268286</v>
      </c>
    </row>
    <row r="60" spans="1:4" x14ac:dyDescent="0.3">
      <c r="A60" s="199" t="s">
        <v>20</v>
      </c>
      <c r="B60" s="194">
        <v>0.46341463414634149</v>
      </c>
      <c r="C60" s="194">
        <v>0.46341463414634149</v>
      </c>
      <c r="D60" s="41">
        <f t="shared" si="1"/>
        <v>0.92682926829268297</v>
      </c>
    </row>
    <row r="61" spans="1:4" x14ac:dyDescent="0.3">
      <c r="A61" s="199" t="s">
        <v>14</v>
      </c>
      <c r="B61" s="194">
        <v>0.6428571428571429</v>
      </c>
      <c r="C61" s="194">
        <v>0.35714285714285715</v>
      </c>
      <c r="D61" s="41">
        <f t="shared" si="1"/>
        <v>1</v>
      </c>
    </row>
    <row r="62" spans="1:4" x14ac:dyDescent="0.3">
      <c r="A62" s="199" t="s">
        <v>17</v>
      </c>
      <c r="B62" s="194">
        <v>0.76470588235294112</v>
      </c>
      <c r="C62" s="194">
        <v>0.23529411764705882</v>
      </c>
      <c r="D62" s="41">
        <f t="shared" si="1"/>
        <v>1</v>
      </c>
    </row>
    <row r="63" spans="1:4" x14ac:dyDescent="0.3">
      <c r="A63" s="199" t="s">
        <v>22</v>
      </c>
      <c r="B63" s="194">
        <v>0.55555555555555558</v>
      </c>
      <c r="C63" s="194">
        <v>0.44444444444444442</v>
      </c>
      <c r="D63" s="41">
        <f t="shared" si="1"/>
        <v>1</v>
      </c>
    </row>
    <row r="64" spans="1:4" x14ac:dyDescent="0.3">
      <c r="A64" s="199" t="s">
        <v>450</v>
      </c>
      <c r="B64" s="194">
        <v>0.55555555555555558</v>
      </c>
      <c r="C64" s="194">
        <v>0.44444444444444442</v>
      </c>
      <c r="D64" s="41">
        <f t="shared" si="1"/>
        <v>1</v>
      </c>
    </row>
    <row r="65" spans="1:4" x14ac:dyDescent="0.3">
      <c r="A65" s="199" t="s">
        <v>27</v>
      </c>
      <c r="B65" s="194">
        <v>0.54166666666666663</v>
      </c>
      <c r="C65" s="194">
        <v>0.45833333333333331</v>
      </c>
      <c r="D65" s="41">
        <f t="shared" si="1"/>
        <v>1</v>
      </c>
    </row>
    <row r="66" spans="1:4" x14ac:dyDescent="0.3">
      <c r="A66" s="199" t="s">
        <v>33</v>
      </c>
      <c r="B66" s="194">
        <v>0.46666666666666667</v>
      </c>
      <c r="C66" s="194">
        <v>0.53333333333333333</v>
      </c>
      <c r="D66" s="41">
        <f t="shared" si="1"/>
        <v>1</v>
      </c>
    </row>
    <row r="67" spans="1:4" x14ac:dyDescent="0.3">
      <c r="B67" s="41"/>
      <c r="C67" s="41"/>
      <c r="D67" s="41"/>
    </row>
    <row r="68" spans="1:4" x14ac:dyDescent="0.3">
      <c r="B68" s="41"/>
      <c r="C68" s="41"/>
      <c r="D68" s="41"/>
    </row>
    <row r="69" spans="1:4" x14ac:dyDescent="0.3">
      <c r="B69" s="41"/>
      <c r="C69" s="41"/>
      <c r="D69" s="41"/>
    </row>
    <row r="70" spans="1:4" x14ac:dyDescent="0.3">
      <c r="B70" s="41"/>
      <c r="C70" s="41"/>
      <c r="D70" s="41"/>
    </row>
    <row r="71" spans="1:4" x14ac:dyDescent="0.3">
      <c r="B71" s="41"/>
      <c r="C71" s="41"/>
      <c r="D71" s="41"/>
    </row>
    <row r="72" spans="1:4" x14ac:dyDescent="0.3">
      <c r="B72" s="41"/>
      <c r="C72" s="41"/>
      <c r="D72" s="41"/>
    </row>
    <row r="73" spans="1:4" x14ac:dyDescent="0.3">
      <c r="B73" s="41"/>
      <c r="C73" s="41"/>
      <c r="D73" s="41"/>
    </row>
    <row r="74" spans="1:4" x14ac:dyDescent="0.3">
      <c r="B74" s="41"/>
      <c r="C74" s="41"/>
      <c r="D74" s="41"/>
    </row>
    <row r="75" spans="1:4" x14ac:dyDescent="0.3">
      <c r="B75" s="41"/>
      <c r="C75" s="41"/>
      <c r="D75" s="41"/>
    </row>
    <row r="76" spans="1:4" x14ac:dyDescent="0.3">
      <c r="B76" s="41"/>
      <c r="C76" s="41"/>
      <c r="D76" s="41"/>
    </row>
    <row r="77" spans="1:4" x14ac:dyDescent="0.3">
      <c r="B77" s="41"/>
      <c r="C77" s="41"/>
      <c r="D77" s="41"/>
    </row>
  </sheetData>
  <hyperlinks>
    <hyperlink ref="A1" location="Index!A1" display="Back to index" xr:uid="{00000000-0004-0000-1500-000000000000}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/>
  </sheetPr>
  <dimension ref="A1:E82"/>
  <sheetViews>
    <sheetView zoomScale="80" zoomScaleNormal="80" workbookViewId="0">
      <selection activeCell="E1" sqref="E1"/>
    </sheetView>
  </sheetViews>
  <sheetFormatPr defaultColWidth="9.109375" defaultRowHeight="14.4" x14ac:dyDescent="0.3"/>
  <cols>
    <col min="1" max="16384" width="9.109375" style="32"/>
  </cols>
  <sheetData>
    <row r="1" spans="1:5" ht="15.6" x14ac:dyDescent="0.3">
      <c r="A1" s="44" t="s">
        <v>106</v>
      </c>
      <c r="B1" s="44"/>
      <c r="E1" s="42" t="s">
        <v>544</v>
      </c>
    </row>
    <row r="4" spans="1:5" x14ac:dyDescent="0.3">
      <c r="A4" s="79" t="s">
        <v>50</v>
      </c>
      <c r="B4" s="79" t="s">
        <v>56</v>
      </c>
      <c r="C4" s="79" t="s">
        <v>57</v>
      </c>
      <c r="D4" s="32" t="s">
        <v>67</v>
      </c>
    </row>
    <row r="5" spans="1:5" x14ac:dyDescent="0.3">
      <c r="A5" s="183" t="s">
        <v>129</v>
      </c>
      <c r="B5" s="194">
        <v>0</v>
      </c>
      <c r="C5" s="194">
        <v>0.16666666666666666</v>
      </c>
      <c r="D5" s="41">
        <f t="shared" ref="D5:D36" si="0">SUM(B5:C5)</f>
        <v>0.16666666666666666</v>
      </c>
    </row>
    <row r="6" spans="1:5" x14ac:dyDescent="0.3">
      <c r="A6" s="183" t="s">
        <v>454</v>
      </c>
      <c r="B6" s="194">
        <v>0</v>
      </c>
      <c r="C6" s="194">
        <v>0.25</v>
      </c>
      <c r="D6" s="41">
        <f t="shared" si="0"/>
        <v>0.25</v>
      </c>
    </row>
    <row r="7" spans="1:5" x14ac:dyDescent="0.3">
      <c r="A7" s="183" t="s">
        <v>453</v>
      </c>
      <c r="B7" s="194">
        <v>0</v>
      </c>
      <c r="C7" s="194">
        <v>0.2857142857142857</v>
      </c>
      <c r="D7" s="41">
        <f t="shared" si="0"/>
        <v>0.2857142857142857</v>
      </c>
    </row>
    <row r="8" spans="1:5" x14ac:dyDescent="0.3">
      <c r="A8" s="183" t="s">
        <v>45</v>
      </c>
      <c r="B8" s="194">
        <v>0</v>
      </c>
      <c r="C8" s="194">
        <v>0.3</v>
      </c>
      <c r="D8" s="41">
        <f t="shared" si="0"/>
        <v>0.3</v>
      </c>
    </row>
    <row r="9" spans="1:5" x14ac:dyDescent="0.3">
      <c r="A9" s="183" t="s">
        <v>440</v>
      </c>
      <c r="B9" s="194">
        <v>0</v>
      </c>
      <c r="C9" s="194">
        <v>0.375</v>
      </c>
      <c r="D9" s="41">
        <f t="shared" si="0"/>
        <v>0.375</v>
      </c>
    </row>
    <row r="10" spans="1:5" x14ac:dyDescent="0.3">
      <c r="A10" s="183" t="s">
        <v>464</v>
      </c>
      <c r="B10" s="194">
        <v>0.125</v>
      </c>
      <c r="C10" s="194">
        <v>0.25</v>
      </c>
      <c r="D10" s="41">
        <f t="shared" si="0"/>
        <v>0.375</v>
      </c>
    </row>
    <row r="11" spans="1:5" x14ac:dyDescent="0.3">
      <c r="A11" s="183" t="s">
        <v>44</v>
      </c>
      <c r="B11" s="194">
        <v>0</v>
      </c>
      <c r="C11" s="194">
        <v>0.41176470588235292</v>
      </c>
      <c r="D11" s="41">
        <f t="shared" si="0"/>
        <v>0.41176470588235292</v>
      </c>
    </row>
    <row r="12" spans="1:5" x14ac:dyDescent="0.3">
      <c r="A12" s="183" t="s">
        <v>447</v>
      </c>
      <c r="B12" s="194">
        <v>0</v>
      </c>
      <c r="C12" s="194">
        <v>0.42857142857142855</v>
      </c>
      <c r="D12" s="41">
        <f t="shared" si="0"/>
        <v>0.42857142857142855</v>
      </c>
    </row>
    <row r="13" spans="1:5" x14ac:dyDescent="0.3">
      <c r="A13" s="183" t="s">
        <v>426</v>
      </c>
      <c r="B13" s="194">
        <v>0</v>
      </c>
      <c r="C13" s="194">
        <v>0.42857142857142855</v>
      </c>
      <c r="D13" s="41">
        <f t="shared" si="0"/>
        <v>0.42857142857142855</v>
      </c>
    </row>
    <row r="14" spans="1:5" x14ac:dyDescent="0.3">
      <c r="A14" s="183" t="s">
        <v>427</v>
      </c>
      <c r="B14" s="194">
        <v>0</v>
      </c>
      <c r="C14" s="194">
        <v>0.42857142857142855</v>
      </c>
      <c r="D14" s="41">
        <f t="shared" si="0"/>
        <v>0.42857142857142855</v>
      </c>
    </row>
    <row r="15" spans="1:5" x14ac:dyDescent="0.3">
      <c r="A15" s="183" t="s">
        <v>42</v>
      </c>
      <c r="B15" s="194">
        <v>0</v>
      </c>
      <c r="C15" s="194">
        <v>0.4375</v>
      </c>
      <c r="D15" s="41">
        <f t="shared" si="0"/>
        <v>0.4375</v>
      </c>
    </row>
    <row r="16" spans="1:5" x14ac:dyDescent="0.3">
      <c r="A16" s="183" t="s">
        <v>43</v>
      </c>
      <c r="B16" s="194">
        <v>0</v>
      </c>
      <c r="C16" s="194">
        <v>0.46666666666666667</v>
      </c>
      <c r="D16" s="41">
        <f t="shared" si="0"/>
        <v>0.46666666666666667</v>
      </c>
    </row>
    <row r="17" spans="1:4" x14ac:dyDescent="0.3">
      <c r="A17" s="183" t="s">
        <v>19</v>
      </c>
      <c r="B17" s="194">
        <v>0.11764705882352941</v>
      </c>
      <c r="C17" s="194">
        <v>0.35294117647058826</v>
      </c>
      <c r="D17" s="41">
        <f t="shared" si="0"/>
        <v>0.47058823529411764</v>
      </c>
    </row>
    <row r="18" spans="1:4" x14ac:dyDescent="0.3">
      <c r="A18" s="183" t="s">
        <v>456</v>
      </c>
      <c r="B18" s="194">
        <v>8.3333333333333329E-2</v>
      </c>
      <c r="C18" s="194">
        <v>0.41666666666666669</v>
      </c>
      <c r="D18" s="41">
        <f t="shared" si="0"/>
        <v>0.5</v>
      </c>
    </row>
    <row r="19" spans="1:4" x14ac:dyDescent="0.3">
      <c r="A19" s="183" t="s">
        <v>390</v>
      </c>
      <c r="B19" s="194">
        <v>0</v>
      </c>
      <c r="C19" s="194">
        <v>0.5</v>
      </c>
      <c r="D19" s="41">
        <f t="shared" si="0"/>
        <v>0.5</v>
      </c>
    </row>
    <row r="20" spans="1:4" x14ac:dyDescent="0.3">
      <c r="A20" s="183" t="s">
        <v>445</v>
      </c>
      <c r="B20" s="194">
        <v>0</v>
      </c>
      <c r="C20" s="194">
        <v>0.5</v>
      </c>
      <c r="D20" s="41">
        <f t="shared" si="0"/>
        <v>0.5</v>
      </c>
    </row>
    <row r="21" spans="1:4" x14ac:dyDescent="0.3">
      <c r="A21" s="183" t="s">
        <v>459</v>
      </c>
      <c r="B21" s="194">
        <v>0</v>
      </c>
      <c r="C21" s="194">
        <v>0.5</v>
      </c>
      <c r="D21" s="41">
        <f t="shared" si="0"/>
        <v>0.5</v>
      </c>
    </row>
    <row r="22" spans="1:4" x14ac:dyDescent="0.3">
      <c r="A22" s="183" t="s">
        <v>461</v>
      </c>
      <c r="B22" s="194">
        <v>0</v>
      </c>
      <c r="C22" s="194">
        <v>0.5</v>
      </c>
      <c r="D22" s="41">
        <f t="shared" si="0"/>
        <v>0.5</v>
      </c>
    </row>
    <row r="23" spans="1:4" x14ac:dyDescent="0.3">
      <c r="A23" s="183" t="s">
        <v>462</v>
      </c>
      <c r="B23" s="194">
        <v>0</v>
      </c>
      <c r="C23" s="194">
        <v>0.5</v>
      </c>
      <c r="D23" s="41">
        <f t="shared" si="0"/>
        <v>0.5</v>
      </c>
    </row>
    <row r="24" spans="1:4" x14ac:dyDescent="0.3">
      <c r="A24" s="183" t="s">
        <v>392</v>
      </c>
      <c r="B24" s="194">
        <v>0.17857142857142858</v>
      </c>
      <c r="C24" s="194">
        <v>0.35714285714285715</v>
      </c>
      <c r="D24" s="41">
        <f t="shared" si="0"/>
        <v>0.5357142857142857</v>
      </c>
    </row>
    <row r="25" spans="1:4" x14ac:dyDescent="0.3">
      <c r="A25" s="183" t="s">
        <v>463</v>
      </c>
      <c r="B25" s="194">
        <v>0</v>
      </c>
      <c r="C25" s="194">
        <v>0.54545454545454541</v>
      </c>
      <c r="D25" s="41">
        <f t="shared" si="0"/>
        <v>0.54545454545454541</v>
      </c>
    </row>
    <row r="26" spans="1:4" x14ac:dyDescent="0.3">
      <c r="A26" s="183" t="s">
        <v>18</v>
      </c>
      <c r="B26" s="194">
        <v>9.6774193548387094E-2</v>
      </c>
      <c r="C26" s="194">
        <v>0.45161290322580644</v>
      </c>
      <c r="D26" s="41">
        <f t="shared" si="0"/>
        <v>0.54838709677419351</v>
      </c>
    </row>
    <row r="27" spans="1:4" x14ac:dyDescent="0.3">
      <c r="A27" s="183" t="s">
        <v>457</v>
      </c>
      <c r="B27" s="194">
        <v>0.14285714285714285</v>
      </c>
      <c r="C27" s="194">
        <v>0.42857142857142855</v>
      </c>
      <c r="D27" s="41">
        <f t="shared" si="0"/>
        <v>0.5714285714285714</v>
      </c>
    </row>
    <row r="28" spans="1:4" x14ac:dyDescent="0.3">
      <c r="A28" s="183" t="s">
        <v>38</v>
      </c>
      <c r="B28" s="194">
        <v>0.13793103448275862</v>
      </c>
      <c r="C28" s="194">
        <v>0.44827586206896552</v>
      </c>
      <c r="D28" s="41">
        <f t="shared" si="0"/>
        <v>0.5862068965517242</v>
      </c>
    </row>
    <row r="29" spans="1:4" x14ac:dyDescent="0.3">
      <c r="A29" s="183" t="s">
        <v>279</v>
      </c>
      <c r="B29" s="194">
        <v>0</v>
      </c>
      <c r="C29" s="194">
        <v>0.6</v>
      </c>
      <c r="D29" s="41">
        <f t="shared" si="0"/>
        <v>0.6</v>
      </c>
    </row>
    <row r="30" spans="1:4" x14ac:dyDescent="0.3">
      <c r="A30" s="183" t="s">
        <v>32</v>
      </c>
      <c r="B30" s="194">
        <v>0.125</v>
      </c>
      <c r="C30" s="194">
        <v>0.5</v>
      </c>
      <c r="D30" s="41">
        <f t="shared" si="0"/>
        <v>0.625</v>
      </c>
    </row>
    <row r="31" spans="1:4" x14ac:dyDescent="0.3">
      <c r="A31" s="183" t="s">
        <v>23</v>
      </c>
      <c r="B31" s="194">
        <v>0.17391304347826086</v>
      </c>
      <c r="C31" s="194">
        <v>0.47826086956521741</v>
      </c>
      <c r="D31" s="41">
        <f t="shared" si="0"/>
        <v>0.65217391304347827</v>
      </c>
    </row>
    <row r="32" spans="1:4" x14ac:dyDescent="0.3">
      <c r="A32" s="183" t="s">
        <v>34</v>
      </c>
      <c r="B32" s="194">
        <v>6.6666666666666666E-2</v>
      </c>
      <c r="C32" s="194">
        <v>0.6</v>
      </c>
      <c r="D32" s="41">
        <f t="shared" si="0"/>
        <v>0.66666666666666663</v>
      </c>
    </row>
    <row r="33" spans="1:4" x14ac:dyDescent="0.3">
      <c r="A33" s="183" t="s">
        <v>460</v>
      </c>
      <c r="B33" s="194">
        <v>0</v>
      </c>
      <c r="C33" s="194">
        <v>0.66666666666666663</v>
      </c>
      <c r="D33" s="41">
        <f t="shared" si="0"/>
        <v>0.66666666666666663</v>
      </c>
    </row>
    <row r="34" spans="1:4" x14ac:dyDescent="0.3">
      <c r="A34" s="183" t="s">
        <v>281</v>
      </c>
      <c r="B34" s="194">
        <v>0.16666666666666666</v>
      </c>
      <c r="C34" s="194">
        <v>0.5</v>
      </c>
      <c r="D34" s="41">
        <f t="shared" si="0"/>
        <v>0.66666666666666663</v>
      </c>
    </row>
    <row r="35" spans="1:4" x14ac:dyDescent="0.3">
      <c r="A35" s="183" t="s">
        <v>31</v>
      </c>
      <c r="B35" s="194">
        <v>0.1111111111111111</v>
      </c>
      <c r="C35" s="194">
        <v>0.55555555555555558</v>
      </c>
      <c r="D35" s="41">
        <f t="shared" si="0"/>
        <v>0.66666666666666674</v>
      </c>
    </row>
    <row r="36" spans="1:4" x14ac:dyDescent="0.3">
      <c r="A36" s="183" t="s">
        <v>15</v>
      </c>
      <c r="B36" s="194">
        <v>0.10810810810810811</v>
      </c>
      <c r="C36" s="194">
        <v>0.56756756756756754</v>
      </c>
      <c r="D36" s="41">
        <f t="shared" si="0"/>
        <v>0.67567567567567566</v>
      </c>
    </row>
    <row r="37" spans="1:4" x14ac:dyDescent="0.3">
      <c r="A37" s="183" t="s">
        <v>20</v>
      </c>
      <c r="B37" s="194">
        <v>7.8947368421052627E-2</v>
      </c>
      <c r="C37" s="194">
        <v>0.60526315789473684</v>
      </c>
      <c r="D37" s="41">
        <f t="shared" ref="D37:D66" si="1">SUM(B37:C37)</f>
        <v>0.68421052631578949</v>
      </c>
    </row>
    <row r="38" spans="1:4" x14ac:dyDescent="0.3">
      <c r="A38" s="183" t="s">
        <v>278</v>
      </c>
      <c r="B38" s="194">
        <v>7.6923076923076927E-2</v>
      </c>
      <c r="C38" s="194">
        <v>0.61538461538461542</v>
      </c>
      <c r="D38" s="41">
        <f t="shared" si="1"/>
        <v>0.69230769230769229</v>
      </c>
    </row>
    <row r="39" spans="1:4" x14ac:dyDescent="0.3">
      <c r="A39" s="183" t="s">
        <v>41</v>
      </c>
      <c r="B39" s="194">
        <v>0</v>
      </c>
      <c r="C39" s="194">
        <v>0.69230769230769229</v>
      </c>
      <c r="D39" s="41">
        <f t="shared" si="1"/>
        <v>0.69230769230769229</v>
      </c>
    </row>
    <row r="40" spans="1:4" x14ac:dyDescent="0.3">
      <c r="A40" s="183" t="s">
        <v>35</v>
      </c>
      <c r="B40" s="194">
        <v>0.27272727272727271</v>
      </c>
      <c r="C40" s="194">
        <v>0.45454545454545453</v>
      </c>
      <c r="D40" s="41">
        <f t="shared" si="1"/>
        <v>0.72727272727272729</v>
      </c>
    </row>
    <row r="41" spans="1:4" x14ac:dyDescent="0.3">
      <c r="A41" s="183" t="s">
        <v>280</v>
      </c>
      <c r="B41" s="194">
        <v>0.125</v>
      </c>
      <c r="C41" s="194">
        <v>0.625</v>
      </c>
      <c r="D41" s="41">
        <f t="shared" si="1"/>
        <v>0.75</v>
      </c>
    </row>
    <row r="42" spans="1:4" x14ac:dyDescent="0.3">
      <c r="A42" s="183" t="s">
        <v>465</v>
      </c>
      <c r="B42" s="194">
        <v>0.125</v>
      </c>
      <c r="C42" s="194">
        <v>0.625</v>
      </c>
      <c r="D42" s="41">
        <f t="shared" si="1"/>
        <v>0.75</v>
      </c>
    </row>
    <row r="43" spans="1:4" x14ac:dyDescent="0.3">
      <c r="A43" s="183" t="s">
        <v>21</v>
      </c>
      <c r="B43" s="194">
        <v>0.29729729729729731</v>
      </c>
      <c r="C43" s="194">
        <v>0.48648648648648651</v>
      </c>
      <c r="D43" s="41">
        <f t="shared" si="1"/>
        <v>0.78378378378378377</v>
      </c>
    </row>
    <row r="44" spans="1:4" x14ac:dyDescent="0.3">
      <c r="A44" s="183" t="s">
        <v>458</v>
      </c>
      <c r="B44" s="194">
        <v>0.1</v>
      </c>
      <c r="C44" s="194">
        <v>0.7</v>
      </c>
      <c r="D44" s="41">
        <f t="shared" si="1"/>
        <v>0.79999999999999993</v>
      </c>
    </row>
    <row r="45" spans="1:4" x14ac:dyDescent="0.3">
      <c r="A45" s="183" t="s">
        <v>452</v>
      </c>
      <c r="B45" s="194">
        <v>0</v>
      </c>
      <c r="C45" s="194">
        <v>0.8</v>
      </c>
      <c r="D45" s="41">
        <f t="shared" si="1"/>
        <v>0.8</v>
      </c>
    </row>
    <row r="46" spans="1:4" x14ac:dyDescent="0.3">
      <c r="A46" s="183" t="s">
        <v>444</v>
      </c>
      <c r="B46" s="194">
        <v>0</v>
      </c>
      <c r="C46" s="194">
        <v>0.8</v>
      </c>
      <c r="D46" s="41">
        <f t="shared" si="1"/>
        <v>0.8</v>
      </c>
    </row>
    <row r="47" spans="1:4" x14ac:dyDescent="0.3">
      <c r="A47" s="183" t="s">
        <v>391</v>
      </c>
      <c r="B47" s="194">
        <v>0.6</v>
      </c>
      <c r="C47" s="194">
        <v>0.2</v>
      </c>
      <c r="D47" s="41">
        <f t="shared" si="1"/>
        <v>0.8</v>
      </c>
    </row>
    <row r="48" spans="1:4" x14ac:dyDescent="0.3">
      <c r="A48" s="183" t="s">
        <v>90</v>
      </c>
      <c r="B48" s="194">
        <v>0</v>
      </c>
      <c r="C48" s="194">
        <v>0.8</v>
      </c>
      <c r="D48" s="41">
        <f t="shared" si="1"/>
        <v>0.8</v>
      </c>
    </row>
    <row r="49" spans="1:4" x14ac:dyDescent="0.3">
      <c r="A49" s="183" t="s">
        <v>455</v>
      </c>
      <c r="B49" s="194">
        <v>0.42857142857142855</v>
      </c>
      <c r="C49" s="194">
        <v>0.38095238095238093</v>
      </c>
      <c r="D49" s="41">
        <f t="shared" si="1"/>
        <v>0.80952380952380953</v>
      </c>
    </row>
    <row r="50" spans="1:4" x14ac:dyDescent="0.3">
      <c r="A50" s="183" t="s">
        <v>30</v>
      </c>
      <c r="B50" s="194">
        <v>0.1875</v>
      </c>
      <c r="C50" s="194">
        <v>0.625</v>
      </c>
      <c r="D50" s="41">
        <f t="shared" si="1"/>
        <v>0.8125</v>
      </c>
    </row>
    <row r="51" spans="1:4" x14ac:dyDescent="0.3">
      <c r="A51" s="183" t="s">
        <v>47</v>
      </c>
      <c r="B51" s="194">
        <v>9.0909090909090912E-2</v>
      </c>
      <c r="C51" s="194">
        <v>0.72727272727272729</v>
      </c>
      <c r="D51" s="41">
        <f t="shared" si="1"/>
        <v>0.81818181818181823</v>
      </c>
    </row>
    <row r="52" spans="1:4" x14ac:dyDescent="0.3">
      <c r="A52" s="183" t="s">
        <v>22</v>
      </c>
      <c r="B52" s="194">
        <v>0.23529411764705882</v>
      </c>
      <c r="C52" s="194">
        <v>0.58823529411764708</v>
      </c>
      <c r="D52" s="41">
        <f t="shared" si="1"/>
        <v>0.82352941176470584</v>
      </c>
    </row>
    <row r="53" spans="1:4" x14ac:dyDescent="0.3">
      <c r="A53" s="183" t="s">
        <v>128</v>
      </c>
      <c r="B53" s="194">
        <v>0.16666666666666666</v>
      </c>
      <c r="C53" s="194">
        <v>0.66666666666666663</v>
      </c>
      <c r="D53" s="41">
        <f t="shared" si="1"/>
        <v>0.83333333333333326</v>
      </c>
    </row>
    <row r="54" spans="1:4" x14ac:dyDescent="0.3">
      <c r="A54" s="183" t="s">
        <v>451</v>
      </c>
      <c r="B54" s="194">
        <v>0</v>
      </c>
      <c r="C54" s="194">
        <v>0.8571428571428571</v>
      </c>
      <c r="D54" s="41">
        <f t="shared" si="1"/>
        <v>0.8571428571428571</v>
      </c>
    </row>
    <row r="55" spans="1:4" x14ac:dyDescent="0.3">
      <c r="A55" s="183" t="s">
        <v>448</v>
      </c>
      <c r="B55" s="194">
        <v>0.25</v>
      </c>
      <c r="C55" s="194">
        <v>0.625</v>
      </c>
      <c r="D55" s="41">
        <f t="shared" si="1"/>
        <v>0.875</v>
      </c>
    </row>
    <row r="56" spans="1:4" x14ac:dyDescent="0.3">
      <c r="A56" s="183" t="s">
        <v>17</v>
      </c>
      <c r="B56" s="194">
        <v>0.17647058823529413</v>
      </c>
      <c r="C56" s="194">
        <v>0.70588235294117652</v>
      </c>
      <c r="D56" s="41">
        <f t="shared" si="1"/>
        <v>0.88235294117647067</v>
      </c>
    </row>
    <row r="57" spans="1:4" x14ac:dyDescent="0.3">
      <c r="A57" s="183" t="s">
        <v>450</v>
      </c>
      <c r="B57" s="194">
        <v>0.22222222222222221</v>
      </c>
      <c r="C57" s="194">
        <v>0.66666666666666663</v>
      </c>
      <c r="D57" s="41">
        <f t="shared" si="1"/>
        <v>0.88888888888888884</v>
      </c>
    </row>
    <row r="58" spans="1:4" x14ac:dyDescent="0.3">
      <c r="A58" s="183" t="s">
        <v>446</v>
      </c>
      <c r="B58" s="194">
        <v>0.6</v>
      </c>
      <c r="C58" s="194">
        <v>0.3</v>
      </c>
      <c r="D58" s="41">
        <f t="shared" si="1"/>
        <v>0.89999999999999991</v>
      </c>
    </row>
    <row r="59" spans="1:4" x14ac:dyDescent="0.3">
      <c r="A59" s="183" t="s">
        <v>28</v>
      </c>
      <c r="B59" s="194">
        <v>0.1</v>
      </c>
      <c r="C59" s="194">
        <v>0.8</v>
      </c>
      <c r="D59" s="41">
        <f t="shared" si="1"/>
        <v>0.9</v>
      </c>
    </row>
    <row r="60" spans="1:4" x14ac:dyDescent="0.3">
      <c r="A60" s="183" t="s">
        <v>16</v>
      </c>
      <c r="B60" s="194">
        <v>0.27272727272727271</v>
      </c>
      <c r="C60" s="194">
        <v>0.63636363636363635</v>
      </c>
      <c r="D60" s="41">
        <f t="shared" si="1"/>
        <v>0.90909090909090906</v>
      </c>
    </row>
    <row r="61" spans="1:4" x14ac:dyDescent="0.3">
      <c r="A61" s="183" t="s">
        <v>27</v>
      </c>
      <c r="B61" s="194">
        <v>0.27272727272727271</v>
      </c>
      <c r="C61" s="194">
        <v>0.63636363636363635</v>
      </c>
      <c r="D61" s="41">
        <f t="shared" si="1"/>
        <v>0.90909090909090906</v>
      </c>
    </row>
    <row r="62" spans="1:4" x14ac:dyDescent="0.3">
      <c r="A62" s="183" t="s">
        <v>14</v>
      </c>
      <c r="B62" s="194">
        <v>0.30769230769230771</v>
      </c>
      <c r="C62" s="194">
        <v>0.61538461538461542</v>
      </c>
      <c r="D62" s="41">
        <f t="shared" si="1"/>
        <v>0.92307692307692313</v>
      </c>
    </row>
    <row r="63" spans="1:4" x14ac:dyDescent="0.3">
      <c r="A63" s="183" t="s">
        <v>25</v>
      </c>
      <c r="B63" s="194">
        <v>0.22222222222222221</v>
      </c>
      <c r="C63" s="194">
        <v>0.72222222222222221</v>
      </c>
      <c r="D63" s="41">
        <f t="shared" si="1"/>
        <v>0.94444444444444442</v>
      </c>
    </row>
    <row r="64" spans="1:4" x14ac:dyDescent="0.3">
      <c r="A64" s="183" t="s">
        <v>26</v>
      </c>
      <c r="B64" s="194">
        <v>0.25</v>
      </c>
      <c r="C64" s="194">
        <v>0.75</v>
      </c>
      <c r="D64" s="41">
        <f t="shared" si="1"/>
        <v>1</v>
      </c>
    </row>
    <row r="65" spans="1:4" x14ac:dyDescent="0.3">
      <c r="A65" s="183" t="s">
        <v>449</v>
      </c>
      <c r="B65" s="194">
        <v>0.16666666666666666</v>
      </c>
      <c r="C65" s="194">
        <v>0.83333333333333337</v>
      </c>
      <c r="D65" s="41">
        <f t="shared" si="1"/>
        <v>1</v>
      </c>
    </row>
    <row r="66" spans="1:4" x14ac:dyDescent="0.3">
      <c r="A66" s="183" t="s">
        <v>33</v>
      </c>
      <c r="B66" s="194">
        <v>0.15384615384615385</v>
      </c>
      <c r="C66" s="194">
        <v>0.84615384615384615</v>
      </c>
      <c r="D66" s="41">
        <f t="shared" si="1"/>
        <v>1</v>
      </c>
    </row>
    <row r="67" spans="1:4" x14ac:dyDescent="0.3">
      <c r="B67" s="41"/>
      <c r="C67" s="41"/>
      <c r="D67" s="41"/>
    </row>
    <row r="68" spans="1:4" x14ac:dyDescent="0.3">
      <c r="B68" s="41"/>
      <c r="C68" s="41"/>
      <c r="D68" s="41"/>
    </row>
    <row r="69" spans="1:4" x14ac:dyDescent="0.3">
      <c r="B69" s="41"/>
      <c r="C69" s="41"/>
      <c r="D69" s="41"/>
    </row>
    <row r="70" spans="1:4" x14ac:dyDescent="0.3">
      <c r="B70" s="41"/>
      <c r="C70" s="41"/>
      <c r="D70" s="41"/>
    </row>
    <row r="71" spans="1:4" x14ac:dyDescent="0.3">
      <c r="B71" s="41"/>
      <c r="C71" s="41"/>
      <c r="D71" s="41"/>
    </row>
    <row r="72" spans="1:4" x14ac:dyDescent="0.3">
      <c r="B72" s="41"/>
      <c r="C72" s="41"/>
      <c r="D72" s="41"/>
    </row>
    <row r="73" spans="1:4" x14ac:dyDescent="0.3">
      <c r="B73" s="41"/>
      <c r="C73" s="41"/>
      <c r="D73" s="41"/>
    </row>
    <row r="74" spans="1:4" x14ac:dyDescent="0.3">
      <c r="B74" s="41"/>
      <c r="C74" s="41"/>
      <c r="D74" s="41"/>
    </row>
    <row r="75" spans="1:4" x14ac:dyDescent="0.3">
      <c r="B75" s="41"/>
      <c r="C75" s="41"/>
      <c r="D75" s="41"/>
    </row>
    <row r="76" spans="1:4" x14ac:dyDescent="0.3">
      <c r="B76" s="41"/>
      <c r="C76" s="41"/>
      <c r="D76" s="41"/>
    </row>
    <row r="77" spans="1:4" x14ac:dyDescent="0.3">
      <c r="B77" s="41"/>
      <c r="C77" s="41"/>
      <c r="D77" s="41"/>
    </row>
    <row r="78" spans="1:4" x14ac:dyDescent="0.3">
      <c r="B78" s="41"/>
      <c r="C78" s="41"/>
      <c r="D78" s="41"/>
    </row>
    <row r="79" spans="1:4" x14ac:dyDescent="0.3">
      <c r="B79" s="41"/>
      <c r="C79" s="41"/>
      <c r="D79" s="41"/>
    </row>
    <row r="80" spans="1:4" x14ac:dyDescent="0.3">
      <c r="B80" s="41"/>
      <c r="C80" s="41"/>
      <c r="D80" s="41"/>
    </row>
    <row r="81" spans="2:4" x14ac:dyDescent="0.3">
      <c r="B81" s="41"/>
      <c r="C81" s="41"/>
      <c r="D81" s="41"/>
    </row>
    <row r="82" spans="2:4" x14ac:dyDescent="0.3">
      <c r="B82" s="41"/>
      <c r="C82" s="41"/>
      <c r="D82" s="41"/>
    </row>
  </sheetData>
  <hyperlinks>
    <hyperlink ref="A1" location="Index!A1" display="Back to index" xr:uid="{00000000-0004-0000-1600-000000000000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/>
  </sheetPr>
  <dimension ref="A1:E75"/>
  <sheetViews>
    <sheetView zoomScale="80" zoomScaleNormal="80" workbookViewId="0">
      <selection activeCell="L1" sqref="L1"/>
    </sheetView>
  </sheetViews>
  <sheetFormatPr defaultColWidth="9.109375" defaultRowHeight="14.4" x14ac:dyDescent="0.3"/>
  <cols>
    <col min="1" max="16384" width="9.109375" style="32"/>
  </cols>
  <sheetData>
    <row r="1" spans="1:5" ht="15.6" x14ac:dyDescent="0.3">
      <c r="A1" s="44" t="s">
        <v>106</v>
      </c>
      <c r="E1" s="42" t="s">
        <v>543</v>
      </c>
    </row>
    <row r="4" spans="1:5" x14ac:dyDescent="0.3">
      <c r="A4" s="32" t="s">
        <v>50</v>
      </c>
      <c r="B4" s="32" t="s">
        <v>56</v>
      </c>
      <c r="C4" s="32" t="s">
        <v>57</v>
      </c>
      <c r="D4" s="32" t="s">
        <v>67</v>
      </c>
    </row>
    <row r="5" spans="1:5" x14ac:dyDescent="0.3">
      <c r="A5" s="199" t="s">
        <v>453</v>
      </c>
      <c r="B5" s="194">
        <v>0</v>
      </c>
      <c r="C5" s="194">
        <v>0.14285714285714285</v>
      </c>
      <c r="D5" s="41">
        <f t="shared" ref="D5:D36" si="0">SUM(B5:C5)</f>
        <v>0.14285714285714285</v>
      </c>
    </row>
    <row r="6" spans="1:5" x14ac:dyDescent="0.3">
      <c r="A6" s="199" t="s">
        <v>464</v>
      </c>
      <c r="B6" s="194">
        <v>0.14285714285714285</v>
      </c>
      <c r="C6" s="194">
        <v>0</v>
      </c>
      <c r="D6" s="41">
        <f t="shared" si="0"/>
        <v>0.14285714285714285</v>
      </c>
    </row>
    <row r="7" spans="1:5" x14ac:dyDescent="0.3">
      <c r="A7" s="199" t="s">
        <v>45</v>
      </c>
      <c r="B7" s="194">
        <v>0</v>
      </c>
      <c r="C7" s="194">
        <v>0.15</v>
      </c>
      <c r="D7" s="41">
        <f t="shared" si="0"/>
        <v>0.15</v>
      </c>
    </row>
    <row r="8" spans="1:5" x14ac:dyDescent="0.3">
      <c r="A8" s="199" t="s">
        <v>16</v>
      </c>
      <c r="B8" s="194">
        <v>0</v>
      </c>
      <c r="C8" s="194">
        <v>0.16666666666666666</v>
      </c>
      <c r="D8" s="41">
        <f t="shared" si="0"/>
        <v>0.16666666666666666</v>
      </c>
    </row>
    <row r="9" spans="1:5" x14ac:dyDescent="0.3">
      <c r="A9" s="199" t="s">
        <v>460</v>
      </c>
      <c r="B9" s="194">
        <v>0.1111111111111111</v>
      </c>
      <c r="C9" s="194">
        <v>0.1111111111111111</v>
      </c>
      <c r="D9" s="41">
        <f t="shared" si="0"/>
        <v>0.22222222222222221</v>
      </c>
    </row>
    <row r="10" spans="1:5" x14ac:dyDescent="0.3">
      <c r="A10" s="199" t="s">
        <v>465</v>
      </c>
      <c r="B10" s="194">
        <v>0</v>
      </c>
      <c r="C10" s="194">
        <v>0.25</v>
      </c>
      <c r="D10" s="41">
        <f t="shared" si="0"/>
        <v>0.25</v>
      </c>
    </row>
    <row r="11" spans="1:5" x14ac:dyDescent="0.3">
      <c r="A11" s="199" t="s">
        <v>18</v>
      </c>
      <c r="B11" s="194">
        <v>3.2258064516129031E-2</v>
      </c>
      <c r="C11" s="194">
        <v>0.22580645161290322</v>
      </c>
      <c r="D11" s="41">
        <f t="shared" si="0"/>
        <v>0.25806451612903225</v>
      </c>
    </row>
    <row r="12" spans="1:5" x14ac:dyDescent="0.3">
      <c r="A12" s="199" t="s">
        <v>44</v>
      </c>
      <c r="B12" s="194">
        <v>0</v>
      </c>
      <c r="C12" s="194">
        <v>0.29411764705882354</v>
      </c>
      <c r="D12" s="41">
        <f t="shared" si="0"/>
        <v>0.29411764705882354</v>
      </c>
    </row>
    <row r="13" spans="1:5" x14ac:dyDescent="0.3">
      <c r="A13" s="199" t="s">
        <v>15</v>
      </c>
      <c r="B13" s="194">
        <v>7.6923076923076927E-2</v>
      </c>
      <c r="C13" s="194">
        <v>0.23076923076923078</v>
      </c>
      <c r="D13" s="41">
        <f t="shared" si="0"/>
        <v>0.30769230769230771</v>
      </c>
    </row>
    <row r="14" spans="1:5" x14ac:dyDescent="0.3">
      <c r="A14" s="199" t="s">
        <v>278</v>
      </c>
      <c r="B14" s="194">
        <v>0</v>
      </c>
      <c r="C14" s="194">
        <v>0.30769230769230771</v>
      </c>
      <c r="D14" s="41">
        <f t="shared" si="0"/>
        <v>0.30769230769230771</v>
      </c>
    </row>
    <row r="15" spans="1:5" x14ac:dyDescent="0.3">
      <c r="A15" s="199" t="s">
        <v>440</v>
      </c>
      <c r="B15" s="194">
        <v>0</v>
      </c>
      <c r="C15" s="194">
        <v>0.3125</v>
      </c>
      <c r="D15" s="41">
        <f t="shared" si="0"/>
        <v>0.3125</v>
      </c>
    </row>
    <row r="16" spans="1:5" x14ac:dyDescent="0.3">
      <c r="A16" s="199" t="s">
        <v>19</v>
      </c>
      <c r="B16" s="194">
        <v>0.10526315789473684</v>
      </c>
      <c r="C16" s="194">
        <v>0.21052631578947367</v>
      </c>
      <c r="D16" s="41">
        <f t="shared" si="0"/>
        <v>0.31578947368421051</v>
      </c>
    </row>
    <row r="17" spans="1:4" x14ac:dyDescent="0.3">
      <c r="A17" s="199" t="s">
        <v>456</v>
      </c>
      <c r="B17" s="194">
        <v>8.3333333333333329E-2</v>
      </c>
      <c r="C17" s="194">
        <v>0.25</v>
      </c>
      <c r="D17" s="41">
        <f t="shared" si="0"/>
        <v>0.33333333333333331</v>
      </c>
    </row>
    <row r="18" spans="1:4" x14ac:dyDescent="0.3">
      <c r="A18" s="199" t="s">
        <v>445</v>
      </c>
      <c r="B18" s="194">
        <v>0</v>
      </c>
      <c r="C18" s="194">
        <v>0.33333333333333331</v>
      </c>
      <c r="D18" s="41">
        <f t="shared" si="0"/>
        <v>0.33333333333333331</v>
      </c>
    </row>
    <row r="19" spans="1:4" x14ac:dyDescent="0.3">
      <c r="A19" s="199" t="s">
        <v>38</v>
      </c>
      <c r="B19" s="194">
        <v>3.3333333333333333E-2</v>
      </c>
      <c r="C19" s="194">
        <v>0.3</v>
      </c>
      <c r="D19" s="41">
        <f t="shared" si="0"/>
        <v>0.33333333333333331</v>
      </c>
    </row>
    <row r="20" spans="1:4" x14ac:dyDescent="0.3">
      <c r="A20" s="199" t="s">
        <v>129</v>
      </c>
      <c r="B20" s="194">
        <v>0</v>
      </c>
      <c r="C20" s="194">
        <v>0.33333333333333331</v>
      </c>
      <c r="D20" s="41">
        <f t="shared" si="0"/>
        <v>0.33333333333333331</v>
      </c>
    </row>
    <row r="21" spans="1:4" x14ac:dyDescent="0.3">
      <c r="A21" s="199" t="s">
        <v>459</v>
      </c>
      <c r="B21" s="194">
        <v>0.22222222222222221</v>
      </c>
      <c r="C21" s="194">
        <v>0.1111111111111111</v>
      </c>
      <c r="D21" s="41">
        <f t="shared" si="0"/>
        <v>0.33333333333333331</v>
      </c>
    </row>
    <row r="22" spans="1:4" x14ac:dyDescent="0.3">
      <c r="A22" s="199" t="s">
        <v>390</v>
      </c>
      <c r="B22" s="194">
        <v>9.0909090909090912E-2</v>
      </c>
      <c r="C22" s="194">
        <v>0.27272727272727271</v>
      </c>
      <c r="D22" s="41">
        <f t="shared" si="0"/>
        <v>0.36363636363636365</v>
      </c>
    </row>
    <row r="23" spans="1:4" x14ac:dyDescent="0.3">
      <c r="A23" s="199" t="s">
        <v>23</v>
      </c>
      <c r="B23" s="194">
        <v>8.3333333333333329E-2</v>
      </c>
      <c r="C23" s="194">
        <v>0.29166666666666669</v>
      </c>
      <c r="D23" s="41">
        <f t="shared" si="0"/>
        <v>0.375</v>
      </c>
    </row>
    <row r="24" spans="1:4" x14ac:dyDescent="0.3">
      <c r="A24" s="199" t="s">
        <v>454</v>
      </c>
      <c r="B24" s="194">
        <v>0</v>
      </c>
      <c r="C24" s="194">
        <v>0.375</v>
      </c>
      <c r="D24" s="41">
        <f t="shared" si="0"/>
        <v>0.375</v>
      </c>
    </row>
    <row r="25" spans="1:4" x14ac:dyDescent="0.3">
      <c r="A25" s="199" t="s">
        <v>279</v>
      </c>
      <c r="B25" s="194">
        <v>0.1</v>
      </c>
      <c r="C25" s="194">
        <v>0.3</v>
      </c>
      <c r="D25" s="41">
        <f t="shared" si="0"/>
        <v>0.4</v>
      </c>
    </row>
    <row r="26" spans="1:4" x14ac:dyDescent="0.3">
      <c r="A26" s="199" t="s">
        <v>458</v>
      </c>
      <c r="B26" s="194">
        <v>0.1</v>
      </c>
      <c r="C26" s="194">
        <v>0.3</v>
      </c>
      <c r="D26" s="41">
        <f t="shared" si="0"/>
        <v>0.4</v>
      </c>
    </row>
    <row r="27" spans="1:4" x14ac:dyDescent="0.3">
      <c r="A27" s="199" t="s">
        <v>446</v>
      </c>
      <c r="B27" s="194">
        <v>0</v>
      </c>
      <c r="C27" s="194">
        <v>0.4</v>
      </c>
      <c r="D27" s="41">
        <f t="shared" si="0"/>
        <v>0.4</v>
      </c>
    </row>
    <row r="28" spans="1:4" x14ac:dyDescent="0.3">
      <c r="A28" s="199" t="s">
        <v>461</v>
      </c>
      <c r="B28" s="194">
        <v>0.2</v>
      </c>
      <c r="C28" s="194">
        <v>0.2</v>
      </c>
      <c r="D28" s="41">
        <f t="shared" si="0"/>
        <v>0.4</v>
      </c>
    </row>
    <row r="29" spans="1:4" x14ac:dyDescent="0.3">
      <c r="A29" s="199" t="s">
        <v>43</v>
      </c>
      <c r="B29" s="194">
        <v>0</v>
      </c>
      <c r="C29" s="194">
        <v>0.4</v>
      </c>
      <c r="D29" s="41">
        <f t="shared" si="0"/>
        <v>0.4</v>
      </c>
    </row>
    <row r="30" spans="1:4" x14ac:dyDescent="0.3">
      <c r="A30" s="199" t="s">
        <v>90</v>
      </c>
      <c r="B30" s="194">
        <v>0</v>
      </c>
      <c r="C30" s="194">
        <v>0.4</v>
      </c>
      <c r="D30" s="41">
        <f t="shared" si="0"/>
        <v>0.4</v>
      </c>
    </row>
    <row r="31" spans="1:4" x14ac:dyDescent="0.3">
      <c r="A31" s="199" t="s">
        <v>447</v>
      </c>
      <c r="B31" s="194">
        <v>0</v>
      </c>
      <c r="C31" s="194">
        <v>0.42857142857142855</v>
      </c>
      <c r="D31" s="41">
        <f t="shared" si="0"/>
        <v>0.42857142857142855</v>
      </c>
    </row>
    <row r="32" spans="1:4" x14ac:dyDescent="0.3">
      <c r="A32" s="199" t="s">
        <v>426</v>
      </c>
      <c r="B32" s="194">
        <v>0</v>
      </c>
      <c r="C32" s="194">
        <v>0.42857142857142855</v>
      </c>
      <c r="D32" s="41">
        <f t="shared" si="0"/>
        <v>0.42857142857142855</v>
      </c>
    </row>
    <row r="33" spans="1:4" x14ac:dyDescent="0.3">
      <c r="A33" s="199" t="s">
        <v>20</v>
      </c>
      <c r="B33" s="194">
        <v>7.6923076923076927E-2</v>
      </c>
      <c r="C33" s="194">
        <v>0.35897435897435898</v>
      </c>
      <c r="D33" s="41">
        <f t="shared" si="0"/>
        <v>0.4358974358974359</v>
      </c>
    </row>
    <row r="34" spans="1:4" x14ac:dyDescent="0.3">
      <c r="A34" s="199" t="s">
        <v>42</v>
      </c>
      <c r="B34" s="194">
        <v>0</v>
      </c>
      <c r="C34" s="194">
        <v>0.47058823529411764</v>
      </c>
      <c r="D34" s="41">
        <f t="shared" si="0"/>
        <v>0.47058823529411764</v>
      </c>
    </row>
    <row r="35" spans="1:4" x14ac:dyDescent="0.3">
      <c r="A35" s="199" t="s">
        <v>31</v>
      </c>
      <c r="B35" s="194">
        <v>0.22222222222222221</v>
      </c>
      <c r="C35" s="194">
        <v>0.33333333333333331</v>
      </c>
      <c r="D35" s="41">
        <f t="shared" si="0"/>
        <v>0.55555555555555558</v>
      </c>
    </row>
    <row r="36" spans="1:4" x14ac:dyDescent="0.3">
      <c r="A36" s="199" t="s">
        <v>280</v>
      </c>
      <c r="B36" s="194">
        <v>0.1111111111111111</v>
      </c>
      <c r="C36" s="194">
        <v>0.44444444444444442</v>
      </c>
      <c r="D36" s="41">
        <f t="shared" si="0"/>
        <v>0.55555555555555558</v>
      </c>
    </row>
    <row r="37" spans="1:4" x14ac:dyDescent="0.3">
      <c r="A37" s="199" t="s">
        <v>22</v>
      </c>
      <c r="B37" s="194">
        <v>0.17647058823529413</v>
      </c>
      <c r="C37" s="194">
        <v>0.41176470588235292</v>
      </c>
      <c r="D37" s="41">
        <f t="shared" ref="D37:D66" si="1">SUM(B37:C37)</f>
        <v>0.58823529411764708</v>
      </c>
    </row>
    <row r="38" spans="1:4" x14ac:dyDescent="0.3">
      <c r="A38" s="199" t="s">
        <v>34</v>
      </c>
      <c r="B38" s="194">
        <v>0.13333333333333333</v>
      </c>
      <c r="C38" s="194">
        <v>0.46666666666666667</v>
      </c>
      <c r="D38" s="41">
        <f t="shared" si="1"/>
        <v>0.6</v>
      </c>
    </row>
    <row r="39" spans="1:4" x14ac:dyDescent="0.3">
      <c r="A39" s="199" t="s">
        <v>391</v>
      </c>
      <c r="B39" s="194">
        <v>0.2</v>
      </c>
      <c r="C39" s="194">
        <v>0.4</v>
      </c>
      <c r="D39" s="41">
        <f t="shared" si="1"/>
        <v>0.60000000000000009</v>
      </c>
    </row>
    <row r="40" spans="1:4" x14ac:dyDescent="0.3">
      <c r="A40" s="199" t="s">
        <v>21</v>
      </c>
      <c r="B40" s="194">
        <v>0.15789473684210525</v>
      </c>
      <c r="C40" s="194">
        <v>0.44736842105263158</v>
      </c>
      <c r="D40" s="41">
        <f t="shared" si="1"/>
        <v>0.60526315789473684</v>
      </c>
    </row>
    <row r="41" spans="1:4" x14ac:dyDescent="0.3">
      <c r="A41" s="199" t="s">
        <v>392</v>
      </c>
      <c r="B41" s="194">
        <v>0.14285714285714285</v>
      </c>
      <c r="C41" s="194">
        <v>0.4642857142857143</v>
      </c>
      <c r="D41" s="41">
        <f t="shared" si="1"/>
        <v>0.60714285714285721</v>
      </c>
    </row>
    <row r="42" spans="1:4" x14ac:dyDescent="0.3">
      <c r="A42" s="199" t="s">
        <v>14</v>
      </c>
      <c r="B42" s="194">
        <v>7.6923076923076927E-2</v>
      </c>
      <c r="C42" s="194">
        <v>0.53846153846153844</v>
      </c>
      <c r="D42" s="41">
        <f t="shared" si="1"/>
        <v>0.61538461538461542</v>
      </c>
    </row>
    <row r="43" spans="1:4" x14ac:dyDescent="0.3">
      <c r="A43" s="199" t="s">
        <v>448</v>
      </c>
      <c r="B43" s="194">
        <v>0</v>
      </c>
      <c r="C43" s="194">
        <v>0.625</v>
      </c>
      <c r="D43" s="41">
        <f t="shared" si="1"/>
        <v>0.625</v>
      </c>
    </row>
    <row r="44" spans="1:4" x14ac:dyDescent="0.3">
      <c r="A44" s="199" t="s">
        <v>30</v>
      </c>
      <c r="B44" s="194">
        <v>0.125</v>
      </c>
      <c r="C44" s="194">
        <v>0.5</v>
      </c>
      <c r="D44" s="41">
        <f t="shared" si="1"/>
        <v>0.625</v>
      </c>
    </row>
    <row r="45" spans="1:4" x14ac:dyDescent="0.3">
      <c r="A45" s="199" t="s">
        <v>32</v>
      </c>
      <c r="B45" s="194">
        <v>0.1875</v>
      </c>
      <c r="C45" s="194">
        <v>0.4375</v>
      </c>
      <c r="D45" s="41">
        <f t="shared" si="1"/>
        <v>0.625</v>
      </c>
    </row>
    <row r="46" spans="1:4" x14ac:dyDescent="0.3">
      <c r="A46" s="199" t="s">
        <v>463</v>
      </c>
      <c r="B46" s="194">
        <v>9.0909090909090912E-2</v>
      </c>
      <c r="C46" s="194">
        <v>0.54545454545454541</v>
      </c>
      <c r="D46" s="41">
        <f t="shared" si="1"/>
        <v>0.63636363636363635</v>
      </c>
    </row>
    <row r="47" spans="1:4" x14ac:dyDescent="0.3">
      <c r="A47" s="199" t="s">
        <v>25</v>
      </c>
      <c r="B47" s="194">
        <v>0.33333333333333331</v>
      </c>
      <c r="C47" s="194">
        <v>0.33333333333333331</v>
      </c>
      <c r="D47" s="41">
        <f t="shared" si="1"/>
        <v>0.66666666666666663</v>
      </c>
    </row>
    <row r="48" spans="1:4" x14ac:dyDescent="0.3">
      <c r="A48" s="199" t="s">
        <v>462</v>
      </c>
      <c r="B48" s="194">
        <v>0.16666666666666666</v>
      </c>
      <c r="C48" s="194">
        <v>0.5</v>
      </c>
      <c r="D48" s="41">
        <f t="shared" si="1"/>
        <v>0.66666666666666663</v>
      </c>
    </row>
    <row r="49" spans="1:4" x14ac:dyDescent="0.3">
      <c r="A49" s="199" t="s">
        <v>427</v>
      </c>
      <c r="B49" s="194">
        <v>0</v>
      </c>
      <c r="C49" s="194">
        <v>0.66666666666666663</v>
      </c>
      <c r="D49" s="41">
        <f t="shared" si="1"/>
        <v>0.66666666666666663</v>
      </c>
    </row>
    <row r="50" spans="1:4" x14ac:dyDescent="0.3">
      <c r="A50" s="199" t="s">
        <v>281</v>
      </c>
      <c r="B50" s="194">
        <v>0.33333333333333331</v>
      </c>
      <c r="C50" s="194">
        <v>0.33333333333333331</v>
      </c>
      <c r="D50" s="41">
        <f t="shared" si="1"/>
        <v>0.66666666666666663</v>
      </c>
    </row>
    <row r="51" spans="1:4" x14ac:dyDescent="0.3">
      <c r="A51" s="199" t="s">
        <v>457</v>
      </c>
      <c r="B51" s="194">
        <v>0</v>
      </c>
      <c r="C51" s="194">
        <v>0.7142857142857143</v>
      </c>
      <c r="D51" s="41">
        <f t="shared" si="1"/>
        <v>0.7142857142857143</v>
      </c>
    </row>
    <row r="52" spans="1:4" x14ac:dyDescent="0.3">
      <c r="A52" s="199" t="s">
        <v>35</v>
      </c>
      <c r="B52" s="194">
        <v>0.27272727272727271</v>
      </c>
      <c r="C52" s="194">
        <v>0.45454545454545453</v>
      </c>
      <c r="D52" s="41">
        <f t="shared" si="1"/>
        <v>0.72727272727272729</v>
      </c>
    </row>
    <row r="53" spans="1:4" x14ac:dyDescent="0.3">
      <c r="A53" s="199" t="s">
        <v>452</v>
      </c>
      <c r="B53" s="194">
        <v>0</v>
      </c>
      <c r="C53" s="194">
        <v>0.8</v>
      </c>
      <c r="D53" s="41">
        <f t="shared" si="1"/>
        <v>0.8</v>
      </c>
    </row>
    <row r="54" spans="1:4" x14ac:dyDescent="0.3">
      <c r="A54" s="199" t="s">
        <v>47</v>
      </c>
      <c r="B54" s="194">
        <v>0.18181818181818182</v>
      </c>
      <c r="C54" s="194">
        <v>0.63636363636363635</v>
      </c>
      <c r="D54" s="41">
        <f t="shared" si="1"/>
        <v>0.81818181818181812</v>
      </c>
    </row>
    <row r="55" spans="1:4" x14ac:dyDescent="0.3">
      <c r="A55" s="199" t="s">
        <v>41</v>
      </c>
      <c r="B55" s="194">
        <v>0</v>
      </c>
      <c r="C55" s="194">
        <v>0.81818181818181823</v>
      </c>
      <c r="D55" s="41">
        <f t="shared" si="1"/>
        <v>0.81818181818181823</v>
      </c>
    </row>
    <row r="56" spans="1:4" x14ac:dyDescent="0.3">
      <c r="A56" s="199" t="s">
        <v>17</v>
      </c>
      <c r="B56" s="194">
        <v>0.29411764705882354</v>
      </c>
      <c r="C56" s="194">
        <v>0.52941176470588236</v>
      </c>
      <c r="D56" s="41">
        <f t="shared" si="1"/>
        <v>0.82352941176470584</v>
      </c>
    </row>
    <row r="57" spans="1:4" x14ac:dyDescent="0.3">
      <c r="A57" s="199" t="s">
        <v>449</v>
      </c>
      <c r="B57" s="194">
        <v>0.16666666666666666</v>
      </c>
      <c r="C57" s="194">
        <v>0.66666666666666663</v>
      </c>
      <c r="D57" s="41">
        <f t="shared" si="1"/>
        <v>0.83333333333333326</v>
      </c>
    </row>
    <row r="58" spans="1:4" x14ac:dyDescent="0.3">
      <c r="A58" s="199" t="s">
        <v>451</v>
      </c>
      <c r="B58" s="194">
        <v>0.14285714285714285</v>
      </c>
      <c r="C58" s="194">
        <v>0.7142857142857143</v>
      </c>
      <c r="D58" s="41">
        <f t="shared" si="1"/>
        <v>0.85714285714285721</v>
      </c>
    </row>
    <row r="59" spans="1:4" x14ac:dyDescent="0.3">
      <c r="A59" s="199" t="s">
        <v>26</v>
      </c>
      <c r="B59" s="194">
        <v>0.11764705882352941</v>
      </c>
      <c r="C59" s="194">
        <v>0.76470588235294112</v>
      </c>
      <c r="D59" s="41">
        <f t="shared" si="1"/>
        <v>0.88235294117647056</v>
      </c>
    </row>
    <row r="60" spans="1:4" x14ac:dyDescent="0.3">
      <c r="A60" s="199" t="s">
        <v>450</v>
      </c>
      <c r="B60" s="194">
        <v>0.1111111111111111</v>
      </c>
      <c r="C60" s="194">
        <v>0.77777777777777779</v>
      </c>
      <c r="D60" s="41">
        <f t="shared" si="1"/>
        <v>0.88888888888888884</v>
      </c>
    </row>
    <row r="61" spans="1:4" x14ac:dyDescent="0.3">
      <c r="A61" s="199" t="s">
        <v>455</v>
      </c>
      <c r="B61" s="194">
        <v>0.42857142857142855</v>
      </c>
      <c r="C61" s="194">
        <v>0.47619047619047616</v>
      </c>
      <c r="D61" s="41">
        <f t="shared" si="1"/>
        <v>0.90476190476190466</v>
      </c>
    </row>
    <row r="62" spans="1:4" x14ac:dyDescent="0.3">
      <c r="A62" s="199" t="s">
        <v>27</v>
      </c>
      <c r="B62" s="194">
        <v>0.30434782608695654</v>
      </c>
      <c r="C62" s="194">
        <v>0.60869565217391308</v>
      </c>
      <c r="D62" s="41">
        <f t="shared" si="1"/>
        <v>0.91304347826086962</v>
      </c>
    </row>
    <row r="63" spans="1:4" x14ac:dyDescent="0.3">
      <c r="A63" s="199" t="s">
        <v>28</v>
      </c>
      <c r="B63" s="194">
        <v>9.0909090909090912E-2</v>
      </c>
      <c r="C63" s="194">
        <v>0.90909090909090906</v>
      </c>
      <c r="D63" s="41">
        <f t="shared" si="1"/>
        <v>1</v>
      </c>
    </row>
    <row r="64" spans="1:4" x14ac:dyDescent="0.3">
      <c r="A64" s="199" t="s">
        <v>33</v>
      </c>
      <c r="B64" s="194">
        <v>0.30769230769230771</v>
      </c>
      <c r="C64" s="194">
        <v>0.69230769230769229</v>
      </c>
      <c r="D64" s="41">
        <f t="shared" si="1"/>
        <v>1</v>
      </c>
    </row>
    <row r="65" spans="1:4" x14ac:dyDescent="0.3">
      <c r="A65" s="199" t="s">
        <v>128</v>
      </c>
      <c r="B65" s="194">
        <v>0.16666666666666666</v>
      </c>
      <c r="C65" s="194">
        <v>0.83333333333333337</v>
      </c>
      <c r="D65" s="41">
        <f t="shared" si="1"/>
        <v>1</v>
      </c>
    </row>
    <row r="66" spans="1:4" x14ac:dyDescent="0.3">
      <c r="A66" s="199" t="s">
        <v>444</v>
      </c>
      <c r="B66" s="194">
        <v>0</v>
      </c>
      <c r="C66" s="194">
        <v>1</v>
      </c>
      <c r="D66" s="41">
        <f t="shared" si="1"/>
        <v>1</v>
      </c>
    </row>
    <row r="67" spans="1:4" x14ac:dyDescent="0.3">
      <c r="B67" s="41"/>
      <c r="C67" s="41"/>
      <c r="D67" s="41"/>
    </row>
    <row r="68" spans="1:4" x14ac:dyDescent="0.3">
      <c r="B68" s="41"/>
      <c r="C68" s="41"/>
      <c r="D68" s="41"/>
    </row>
    <row r="69" spans="1:4" x14ac:dyDescent="0.3">
      <c r="B69" s="41"/>
      <c r="C69" s="41"/>
      <c r="D69" s="41"/>
    </row>
    <row r="70" spans="1:4" x14ac:dyDescent="0.3">
      <c r="B70" s="41"/>
      <c r="C70" s="41"/>
      <c r="D70" s="41"/>
    </row>
    <row r="71" spans="1:4" x14ac:dyDescent="0.3">
      <c r="B71" s="41"/>
      <c r="C71" s="41"/>
      <c r="D71" s="41"/>
    </row>
    <row r="72" spans="1:4" x14ac:dyDescent="0.3">
      <c r="B72" s="41"/>
      <c r="C72" s="41"/>
      <c r="D72" s="41"/>
    </row>
    <row r="73" spans="1:4" x14ac:dyDescent="0.3">
      <c r="B73" s="41"/>
      <c r="C73" s="41"/>
      <c r="D73" s="41"/>
    </row>
    <row r="74" spans="1:4" x14ac:dyDescent="0.3">
      <c r="B74" s="41"/>
      <c r="C74" s="41"/>
      <c r="D74" s="41"/>
    </row>
    <row r="75" spans="1:4" x14ac:dyDescent="0.3">
      <c r="B75" s="41"/>
      <c r="C75" s="41"/>
      <c r="D75" s="41"/>
    </row>
  </sheetData>
  <hyperlinks>
    <hyperlink ref="A1" location="Index!A1" display="Back to index" xr:uid="{00000000-0004-0000-1700-000000000000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4"/>
  </sheetPr>
  <dimension ref="A1:E158"/>
  <sheetViews>
    <sheetView zoomScale="80" zoomScaleNormal="80" workbookViewId="0">
      <selection activeCell="E1" sqref="E1"/>
    </sheetView>
  </sheetViews>
  <sheetFormatPr defaultColWidth="9.109375" defaultRowHeight="14.4" x14ac:dyDescent="0.3"/>
  <cols>
    <col min="1" max="16384" width="9.109375" style="32"/>
  </cols>
  <sheetData>
    <row r="1" spans="1:5" ht="15.6" x14ac:dyDescent="0.3">
      <c r="A1" s="44" t="s">
        <v>106</v>
      </c>
      <c r="E1" s="42" t="s">
        <v>542</v>
      </c>
    </row>
    <row r="4" spans="1:5" x14ac:dyDescent="0.3">
      <c r="A4" s="79" t="s">
        <v>50</v>
      </c>
      <c r="B4" s="79" t="s">
        <v>56</v>
      </c>
      <c r="C4" s="79" t="s">
        <v>57</v>
      </c>
      <c r="D4" s="79" t="s">
        <v>67</v>
      </c>
    </row>
    <row r="5" spans="1:5" x14ac:dyDescent="0.3">
      <c r="A5" s="183" t="s">
        <v>19</v>
      </c>
      <c r="B5" s="194">
        <v>0</v>
      </c>
      <c r="C5" s="194">
        <v>0.10526315789473684</v>
      </c>
      <c r="D5" s="41">
        <f t="shared" ref="D5:D36" si="0">SUM(B5:C5)</f>
        <v>0.10526315789473684</v>
      </c>
    </row>
    <row r="6" spans="1:5" x14ac:dyDescent="0.3">
      <c r="A6" s="183" t="s">
        <v>18</v>
      </c>
      <c r="B6" s="194">
        <v>0</v>
      </c>
      <c r="C6" s="194">
        <v>0.15625</v>
      </c>
      <c r="D6" s="41">
        <f t="shared" si="0"/>
        <v>0.15625</v>
      </c>
    </row>
    <row r="7" spans="1:5" x14ac:dyDescent="0.3">
      <c r="A7" s="183" t="s">
        <v>278</v>
      </c>
      <c r="B7" s="194">
        <v>0</v>
      </c>
      <c r="C7" s="194">
        <v>0.23076923076923078</v>
      </c>
      <c r="D7" s="41">
        <f t="shared" si="0"/>
        <v>0.23076923076923078</v>
      </c>
    </row>
    <row r="8" spans="1:5" x14ac:dyDescent="0.3">
      <c r="A8" s="183" t="s">
        <v>279</v>
      </c>
      <c r="B8" s="194">
        <v>0.1</v>
      </c>
      <c r="C8" s="194">
        <v>0.2</v>
      </c>
      <c r="D8" s="41">
        <f t="shared" si="0"/>
        <v>0.30000000000000004</v>
      </c>
    </row>
    <row r="9" spans="1:5" x14ac:dyDescent="0.3">
      <c r="A9" s="183" t="s">
        <v>15</v>
      </c>
      <c r="B9" s="194">
        <v>2.564102564102564E-2</v>
      </c>
      <c r="C9" s="194">
        <v>0.28205128205128205</v>
      </c>
      <c r="D9" s="41">
        <f t="shared" si="0"/>
        <v>0.30769230769230771</v>
      </c>
    </row>
    <row r="10" spans="1:5" x14ac:dyDescent="0.3">
      <c r="A10" s="183" t="s">
        <v>16</v>
      </c>
      <c r="B10" s="194">
        <v>0</v>
      </c>
      <c r="C10" s="194">
        <v>0.33333333333333331</v>
      </c>
      <c r="D10" s="41">
        <f t="shared" si="0"/>
        <v>0.33333333333333331</v>
      </c>
    </row>
    <row r="11" spans="1:5" x14ac:dyDescent="0.3">
      <c r="A11" s="183" t="s">
        <v>23</v>
      </c>
      <c r="B11" s="194">
        <v>0</v>
      </c>
      <c r="C11" s="194">
        <v>0.33333333333333331</v>
      </c>
      <c r="D11" s="41">
        <f t="shared" si="0"/>
        <v>0.33333333333333331</v>
      </c>
    </row>
    <row r="12" spans="1:5" x14ac:dyDescent="0.3">
      <c r="A12" s="183" t="s">
        <v>445</v>
      </c>
      <c r="B12" s="194">
        <v>0</v>
      </c>
      <c r="C12" s="194">
        <v>0.33333333333333331</v>
      </c>
      <c r="D12" s="41">
        <f t="shared" si="0"/>
        <v>0.33333333333333331</v>
      </c>
    </row>
    <row r="13" spans="1:5" x14ac:dyDescent="0.3">
      <c r="A13" s="183" t="s">
        <v>426</v>
      </c>
      <c r="B13" s="194">
        <v>0</v>
      </c>
      <c r="C13" s="194">
        <v>0.33333333333333331</v>
      </c>
      <c r="D13" s="41">
        <f t="shared" si="0"/>
        <v>0.33333333333333331</v>
      </c>
    </row>
    <row r="14" spans="1:5" x14ac:dyDescent="0.3">
      <c r="A14" s="183" t="s">
        <v>30</v>
      </c>
      <c r="B14" s="194">
        <v>0.125</v>
      </c>
      <c r="C14" s="194">
        <v>0.25</v>
      </c>
      <c r="D14" s="41">
        <f t="shared" si="0"/>
        <v>0.375</v>
      </c>
    </row>
    <row r="15" spans="1:5" x14ac:dyDescent="0.3">
      <c r="A15" s="183" t="s">
        <v>447</v>
      </c>
      <c r="B15" s="194">
        <v>0</v>
      </c>
      <c r="C15" s="194">
        <v>0.42857142857142855</v>
      </c>
      <c r="D15" s="41">
        <f t="shared" si="0"/>
        <v>0.42857142857142855</v>
      </c>
    </row>
    <row r="16" spans="1:5" x14ac:dyDescent="0.3">
      <c r="A16" s="183" t="s">
        <v>20</v>
      </c>
      <c r="B16" s="194">
        <v>0.10256410256410256</v>
      </c>
      <c r="C16" s="194">
        <v>0.35897435897435898</v>
      </c>
      <c r="D16" s="41">
        <f t="shared" si="0"/>
        <v>0.46153846153846156</v>
      </c>
    </row>
    <row r="17" spans="1:4" x14ac:dyDescent="0.3">
      <c r="A17" s="183" t="s">
        <v>43</v>
      </c>
      <c r="B17" s="194">
        <v>6.6666666666666666E-2</v>
      </c>
      <c r="C17" s="194">
        <v>0.4</v>
      </c>
      <c r="D17" s="41">
        <f t="shared" si="0"/>
        <v>0.46666666666666667</v>
      </c>
    </row>
    <row r="18" spans="1:4" x14ac:dyDescent="0.3">
      <c r="A18" s="183" t="s">
        <v>32</v>
      </c>
      <c r="B18" s="194">
        <v>0.125</v>
      </c>
      <c r="C18" s="194">
        <v>0.375</v>
      </c>
      <c r="D18" s="41">
        <f t="shared" si="0"/>
        <v>0.5</v>
      </c>
    </row>
    <row r="19" spans="1:4" x14ac:dyDescent="0.3">
      <c r="A19" s="183" t="s">
        <v>454</v>
      </c>
      <c r="B19" s="194">
        <v>0</v>
      </c>
      <c r="C19" s="194">
        <v>0.5</v>
      </c>
      <c r="D19" s="41">
        <f t="shared" si="0"/>
        <v>0.5</v>
      </c>
    </row>
    <row r="20" spans="1:4" x14ac:dyDescent="0.3">
      <c r="A20" s="183" t="s">
        <v>392</v>
      </c>
      <c r="B20" s="194">
        <v>0.17857142857142858</v>
      </c>
      <c r="C20" s="194">
        <v>0.32142857142857145</v>
      </c>
      <c r="D20" s="41">
        <f t="shared" si="0"/>
        <v>0.5</v>
      </c>
    </row>
    <row r="21" spans="1:4" x14ac:dyDescent="0.3">
      <c r="A21" s="183" t="s">
        <v>465</v>
      </c>
      <c r="B21" s="194">
        <v>0</v>
      </c>
      <c r="C21" s="194">
        <v>0.5</v>
      </c>
      <c r="D21" s="41">
        <f t="shared" si="0"/>
        <v>0.5</v>
      </c>
    </row>
    <row r="22" spans="1:4" x14ac:dyDescent="0.3">
      <c r="A22" s="183" t="s">
        <v>22</v>
      </c>
      <c r="B22" s="194">
        <v>0.17647058823529413</v>
      </c>
      <c r="C22" s="194">
        <v>0.35294117647058826</v>
      </c>
      <c r="D22" s="41">
        <f t="shared" si="0"/>
        <v>0.52941176470588236</v>
      </c>
    </row>
    <row r="23" spans="1:4" x14ac:dyDescent="0.3">
      <c r="A23" s="183" t="s">
        <v>14</v>
      </c>
      <c r="B23" s="194">
        <v>7.6923076923076927E-2</v>
      </c>
      <c r="C23" s="194">
        <v>0.46153846153846156</v>
      </c>
      <c r="D23" s="41">
        <f t="shared" si="0"/>
        <v>0.53846153846153855</v>
      </c>
    </row>
    <row r="24" spans="1:4" x14ac:dyDescent="0.3">
      <c r="A24" s="183" t="s">
        <v>45</v>
      </c>
      <c r="B24" s="194">
        <v>0.05</v>
      </c>
      <c r="C24" s="194">
        <v>0.5</v>
      </c>
      <c r="D24" s="41">
        <f t="shared" si="0"/>
        <v>0.55000000000000004</v>
      </c>
    </row>
    <row r="25" spans="1:4" x14ac:dyDescent="0.3">
      <c r="A25" s="183" t="s">
        <v>450</v>
      </c>
      <c r="B25" s="194">
        <v>0.1111111111111111</v>
      </c>
      <c r="C25" s="194">
        <v>0.44444444444444442</v>
      </c>
      <c r="D25" s="41">
        <f t="shared" si="0"/>
        <v>0.55555555555555558</v>
      </c>
    </row>
    <row r="26" spans="1:4" x14ac:dyDescent="0.3">
      <c r="A26" s="183" t="s">
        <v>459</v>
      </c>
      <c r="B26" s="194">
        <v>0.22222222222222221</v>
      </c>
      <c r="C26" s="194">
        <v>0.33333333333333331</v>
      </c>
      <c r="D26" s="41">
        <f t="shared" si="0"/>
        <v>0.55555555555555558</v>
      </c>
    </row>
    <row r="27" spans="1:4" x14ac:dyDescent="0.3">
      <c r="A27" s="183" t="s">
        <v>38</v>
      </c>
      <c r="B27" s="194">
        <v>3.3333333333333333E-2</v>
      </c>
      <c r="C27" s="194">
        <v>0.53333333333333333</v>
      </c>
      <c r="D27" s="41">
        <f t="shared" si="0"/>
        <v>0.56666666666666665</v>
      </c>
    </row>
    <row r="28" spans="1:4" x14ac:dyDescent="0.3">
      <c r="A28" s="183" t="s">
        <v>453</v>
      </c>
      <c r="B28" s="194">
        <v>0</v>
      </c>
      <c r="C28" s="194">
        <v>0.5714285714285714</v>
      </c>
      <c r="D28" s="41">
        <f t="shared" si="0"/>
        <v>0.5714285714285714</v>
      </c>
    </row>
    <row r="29" spans="1:4" x14ac:dyDescent="0.3">
      <c r="A29" s="183" t="s">
        <v>457</v>
      </c>
      <c r="B29" s="194">
        <v>0</v>
      </c>
      <c r="C29" s="194">
        <v>0.5714285714285714</v>
      </c>
      <c r="D29" s="41">
        <f t="shared" si="0"/>
        <v>0.5714285714285714</v>
      </c>
    </row>
    <row r="30" spans="1:4" x14ac:dyDescent="0.3">
      <c r="A30" s="183" t="s">
        <v>456</v>
      </c>
      <c r="B30" s="194">
        <v>8.3333333333333329E-2</v>
      </c>
      <c r="C30" s="194">
        <v>0.5</v>
      </c>
      <c r="D30" s="41">
        <f t="shared" si="0"/>
        <v>0.58333333333333337</v>
      </c>
    </row>
    <row r="31" spans="1:4" x14ac:dyDescent="0.3">
      <c r="A31" s="183" t="s">
        <v>42</v>
      </c>
      <c r="B31" s="194">
        <v>0</v>
      </c>
      <c r="C31" s="194">
        <v>0.58823529411764708</v>
      </c>
      <c r="D31" s="41">
        <f t="shared" si="0"/>
        <v>0.58823529411764708</v>
      </c>
    </row>
    <row r="32" spans="1:4" x14ac:dyDescent="0.3">
      <c r="A32" s="183" t="s">
        <v>21</v>
      </c>
      <c r="B32" s="194">
        <v>8.1081081081081086E-2</v>
      </c>
      <c r="C32" s="194">
        <v>0.51351351351351349</v>
      </c>
      <c r="D32" s="41">
        <f t="shared" si="0"/>
        <v>0.59459459459459452</v>
      </c>
    </row>
    <row r="33" spans="1:4" x14ac:dyDescent="0.3">
      <c r="A33" s="183" t="s">
        <v>34</v>
      </c>
      <c r="B33" s="194">
        <v>6.6666666666666666E-2</v>
      </c>
      <c r="C33" s="194">
        <v>0.53333333333333333</v>
      </c>
      <c r="D33" s="41">
        <f t="shared" si="0"/>
        <v>0.6</v>
      </c>
    </row>
    <row r="34" spans="1:4" x14ac:dyDescent="0.3">
      <c r="A34" s="183" t="s">
        <v>452</v>
      </c>
      <c r="B34" s="194">
        <v>0.2</v>
      </c>
      <c r="C34" s="194">
        <v>0.4</v>
      </c>
      <c r="D34" s="41">
        <f t="shared" si="0"/>
        <v>0.60000000000000009</v>
      </c>
    </row>
    <row r="35" spans="1:4" x14ac:dyDescent="0.3">
      <c r="A35" s="183" t="s">
        <v>461</v>
      </c>
      <c r="B35" s="194">
        <v>0.2</v>
      </c>
      <c r="C35" s="194">
        <v>0.4</v>
      </c>
      <c r="D35" s="41">
        <f t="shared" si="0"/>
        <v>0.60000000000000009</v>
      </c>
    </row>
    <row r="36" spans="1:4" x14ac:dyDescent="0.3">
      <c r="A36" s="183" t="s">
        <v>35</v>
      </c>
      <c r="B36" s="194">
        <v>0.17391304347826086</v>
      </c>
      <c r="C36" s="194">
        <v>0.43478260869565216</v>
      </c>
      <c r="D36" s="41">
        <f t="shared" si="0"/>
        <v>0.60869565217391308</v>
      </c>
    </row>
    <row r="37" spans="1:4" x14ac:dyDescent="0.3">
      <c r="A37" s="183" t="s">
        <v>25</v>
      </c>
      <c r="B37" s="194">
        <v>0.22222222222222221</v>
      </c>
      <c r="C37" s="194">
        <v>0.3888888888888889</v>
      </c>
      <c r="D37" s="41">
        <f t="shared" ref="D37:D66" si="1">SUM(B37:C37)</f>
        <v>0.61111111111111116</v>
      </c>
    </row>
    <row r="38" spans="1:4" x14ac:dyDescent="0.3">
      <c r="A38" s="183" t="s">
        <v>448</v>
      </c>
      <c r="B38" s="194">
        <v>0</v>
      </c>
      <c r="C38" s="194">
        <v>0.625</v>
      </c>
      <c r="D38" s="41">
        <f t="shared" si="1"/>
        <v>0.625</v>
      </c>
    </row>
    <row r="39" spans="1:4" x14ac:dyDescent="0.3">
      <c r="A39" s="183" t="s">
        <v>128</v>
      </c>
      <c r="B39" s="194">
        <v>0</v>
      </c>
      <c r="C39" s="194">
        <v>0.66666666666666663</v>
      </c>
      <c r="D39" s="41">
        <f t="shared" si="1"/>
        <v>0.66666666666666663</v>
      </c>
    </row>
    <row r="40" spans="1:4" x14ac:dyDescent="0.3">
      <c r="A40" s="183" t="s">
        <v>129</v>
      </c>
      <c r="B40" s="194">
        <v>0</v>
      </c>
      <c r="C40" s="194">
        <v>0.66666666666666663</v>
      </c>
      <c r="D40" s="41">
        <f t="shared" si="1"/>
        <v>0.66666666666666663</v>
      </c>
    </row>
    <row r="41" spans="1:4" x14ac:dyDescent="0.3">
      <c r="A41" s="183" t="s">
        <v>460</v>
      </c>
      <c r="B41" s="194">
        <v>0.22222222222222221</v>
      </c>
      <c r="C41" s="194">
        <v>0.44444444444444442</v>
      </c>
      <c r="D41" s="41">
        <f t="shared" si="1"/>
        <v>0.66666666666666663</v>
      </c>
    </row>
    <row r="42" spans="1:4" x14ac:dyDescent="0.3">
      <c r="A42" s="183" t="s">
        <v>281</v>
      </c>
      <c r="B42" s="194">
        <v>0.16666666666666666</v>
      </c>
      <c r="C42" s="194">
        <v>0.5</v>
      </c>
      <c r="D42" s="41">
        <f t="shared" si="1"/>
        <v>0.66666666666666663</v>
      </c>
    </row>
    <row r="43" spans="1:4" x14ac:dyDescent="0.3">
      <c r="A43" s="183" t="s">
        <v>44</v>
      </c>
      <c r="B43" s="194">
        <v>0</v>
      </c>
      <c r="C43" s="194">
        <v>0.6875</v>
      </c>
      <c r="D43" s="41">
        <f t="shared" si="1"/>
        <v>0.6875</v>
      </c>
    </row>
    <row r="44" spans="1:4" x14ac:dyDescent="0.3">
      <c r="A44" s="183" t="s">
        <v>458</v>
      </c>
      <c r="B44" s="194">
        <v>0</v>
      </c>
      <c r="C44" s="194">
        <v>0.7</v>
      </c>
      <c r="D44" s="41">
        <f t="shared" si="1"/>
        <v>0.7</v>
      </c>
    </row>
    <row r="45" spans="1:4" x14ac:dyDescent="0.3">
      <c r="A45" s="183" t="s">
        <v>26</v>
      </c>
      <c r="B45" s="194">
        <v>0.23529411764705882</v>
      </c>
      <c r="C45" s="194">
        <v>0.47058823529411764</v>
      </c>
      <c r="D45" s="41">
        <f t="shared" si="1"/>
        <v>0.70588235294117641</v>
      </c>
    </row>
    <row r="46" spans="1:4" x14ac:dyDescent="0.3">
      <c r="A46" s="183" t="s">
        <v>17</v>
      </c>
      <c r="B46" s="194">
        <v>0.11764705882352941</v>
      </c>
      <c r="C46" s="194">
        <v>0.58823529411764708</v>
      </c>
      <c r="D46" s="41">
        <f t="shared" si="1"/>
        <v>0.70588235294117652</v>
      </c>
    </row>
    <row r="47" spans="1:4" x14ac:dyDescent="0.3">
      <c r="A47" s="183" t="s">
        <v>451</v>
      </c>
      <c r="B47" s="194">
        <v>0.2857142857142857</v>
      </c>
      <c r="C47" s="194">
        <v>0.42857142857142855</v>
      </c>
      <c r="D47" s="41">
        <f t="shared" si="1"/>
        <v>0.71428571428571419</v>
      </c>
    </row>
    <row r="48" spans="1:4" x14ac:dyDescent="0.3">
      <c r="A48" s="183" t="s">
        <v>464</v>
      </c>
      <c r="B48" s="194">
        <v>0.14285714285714285</v>
      </c>
      <c r="C48" s="194">
        <v>0.5714285714285714</v>
      </c>
      <c r="D48" s="41">
        <f t="shared" si="1"/>
        <v>0.71428571428571419</v>
      </c>
    </row>
    <row r="49" spans="1:4" x14ac:dyDescent="0.3">
      <c r="A49" s="183" t="s">
        <v>427</v>
      </c>
      <c r="B49" s="194">
        <v>0</v>
      </c>
      <c r="C49" s="194">
        <v>0.7142857142857143</v>
      </c>
      <c r="D49" s="41">
        <f t="shared" si="1"/>
        <v>0.7142857142857143</v>
      </c>
    </row>
    <row r="50" spans="1:4" x14ac:dyDescent="0.3">
      <c r="A50" s="183" t="s">
        <v>28</v>
      </c>
      <c r="B50" s="194">
        <v>0.27272727272727271</v>
      </c>
      <c r="C50" s="194">
        <v>0.45454545454545453</v>
      </c>
      <c r="D50" s="41">
        <f t="shared" si="1"/>
        <v>0.72727272727272729</v>
      </c>
    </row>
    <row r="51" spans="1:4" x14ac:dyDescent="0.3">
      <c r="A51" s="183" t="s">
        <v>463</v>
      </c>
      <c r="B51" s="194">
        <v>9.0909090909090912E-2</v>
      </c>
      <c r="C51" s="194">
        <v>0.63636363636363635</v>
      </c>
      <c r="D51" s="41">
        <f t="shared" si="1"/>
        <v>0.72727272727272729</v>
      </c>
    </row>
    <row r="52" spans="1:4" x14ac:dyDescent="0.3">
      <c r="A52" s="183" t="s">
        <v>47</v>
      </c>
      <c r="B52" s="194">
        <v>9.0909090909090912E-2</v>
      </c>
      <c r="C52" s="194">
        <v>0.63636363636363635</v>
      </c>
      <c r="D52" s="41">
        <f t="shared" si="1"/>
        <v>0.72727272727272729</v>
      </c>
    </row>
    <row r="53" spans="1:4" x14ac:dyDescent="0.3">
      <c r="A53" s="183" t="s">
        <v>440</v>
      </c>
      <c r="B53" s="194">
        <v>6.25E-2</v>
      </c>
      <c r="C53" s="194">
        <v>0.6875</v>
      </c>
      <c r="D53" s="41">
        <f t="shared" si="1"/>
        <v>0.75</v>
      </c>
    </row>
    <row r="54" spans="1:4" x14ac:dyDescent="0.3">
      <c r="A54" s="183" t="s">
        <v>31</v>
      </c>
      <c r="B54" s="194">
        <v>0.22222222222222221</v>
      </c>
      <c r="C54" s="194">
        <v>0.55555555555555558</v>
      </c>
      <c r="D54" s="41">
        <f t="shared" si="1"/>
        <v>0.77777777777777779</v>
      </c>
    </row>
    <row r="55" spans="1:4" x14ac:dyDescent="0.3">
      <c r="A55" s="183" t="s">
        <v>280</v>
      </c>
      <c r="B55" s="194">
        <v>0</v>
      </c>
      <c r="C55" s="194">
        <v>0.77777777777777779</v>
      </c>
      <c r="D55" s="41">
        <f t="shared" si="1"/>
        <v>0.77777777777777779</v>
      </c>
    </row>
    <row r="56" spans="1:4" x14ac:dyDescent="0.3">
      <c r="A56" s="183" t="s">
        <v>27</v>
      </c>
      <c r="B56" s="194">
        <v>0.21739130434782608</v>
      </c>
      <c r="C56" s="194">
        <v>0.56521739130434778</v>
      </c>
      <c r="D56" s="41">
        <f t="shared" si="1"/>
        <v>0.78260869565217384</v>
      </c>
    </row>
    <row r="57" spans="1:4" x14ac:dyDescent="0.3">
      <c r="A57" s="183" t="s">
        <v>444</v>
      </c>
      <c r="B57" s="194">
        <v>0</v>
      </c>
      <c r="C57" s="194">
        <v>0.8</v>
      </c>
      <c r="D57" s="41">
        <f t="shared" si="1"/>
        <v>0.8</v>
      </c>
    </row>
    <row r="58" spans="1:4" x14ac:dyDescent="0.3">
      <c r="A58" s="183" t="s">
        <v>391</v>
      </c>
      <c r="B58" s="194">
        <v>0.4</v>
      </c>
      <c r="C58" s="194">
        <v>0.4</v>
      </c>
      <c r="D58" s="41">
        <f t="shared" si="1"/>
        <v>0.8</v>
      </c>
    </row>
    <row r="59" spans="1:4" x14ac:dyDescent="0.3">
      <c r="A59" s="183" t="s">
        <v>446</v>
      </c>
      <c r="B59" s="194">
        <v>0</v>
      </c>
      <c r="C59" s="194">
        <v>0.8</v>
      </c>
      <c r="D59" s="41">
        <f t="shared" si="1"/>
        <v>0.8</v>
      </c>
    </row>
    <row r="60" spans="1:4" x14ac:dyDescent="0.3">
      <c r="A60" s="183" t="s">
        <v>90</v>
      </c>
      <c r="B60" s="194">
        <v>0.2</v>
      </c>
      <c r="C60" s="194">
        <v>0.6</v>
      </c>
      <c r="D60" s="41">
        <f t="shared" si="1"/>
        <v>0.8</v>
      </c>
    </row>
    <row r="61" spans="1:4" x14ac:dyDescent="0.3">
      <c r="A61" s="183" t="s">
        <v>390</v>
      </c>
      <c r="B61" s="194">
        <v>9.0909090909090912E-2</v>
      </c>
      <c r="C61" s="194">
        <v>0.72727272727272729</v>
      </c>
      <c r="D61" s="41">
        <f t="shared" si="1"/>
        <v>0.81818181818181823</v>
      </c>
    </row>
    <row r="62" spans="1:4" x14ac:dyDescent="0.3">
      <c r="A62" s="183" t="s">
        <v>449</v>
      </c>
      <c r="B62" s="194">
        <v>0.33333333333333331</v>
      </c>
      <c r="C62" s="194">
        <v>0.5</v>
      </c>
      <c r="D62" s="41">
        <f t="shared" si="1"/>
        <v>0.83333333333333326</v>
      </c>
    </row>
    <row r="63" spans="1:4" x14ac:dyDescent="0.3">
      <c r="A63" s="183" t="s">
        <v>462</v>
      </c>
      <c r="B63" s="194">
        <v>0.16666666666666666</v>
      </c>
      <c r="C63" s="194">
        <v>0.66666666666666663</v>
      </c>
      <c r="D63" s="41">
        <f t="shared" si="1"/>
        <v>0.83333333333333326</v>
      </c>
    </row>
    <row r="64" spans="1:4" x14ac:dyDescent="0.3">
      <c r="A64" s="183" t="s">
        <v>33</v>
      </c>
      <c r="B64" s="194">
        <v>7.6923076923076927E-2</v>
      </c>
      <c r="C64" s="194">
        <v>0.76923076923076927</v>
      </c>
      <c r="D64" s="41">
        <f t="shared" si="1"/>
        <v>0.84615384615384626</v>
      </c>
    </row>
    <row r="65" spans="1:4" x14ac:dyDescent="0.3">
      <c r="A65" s="183" t="s">
        <v>455</v>
      </c>
      <c r="B65" s="194">
        <v>0.33333333333333331</v>
      </c>
      <c r="C65" s="194">
        <v>0.5714285714285714</v>
      </c>
      <c r="D65" s="41">
        <f t="shared" si="1"/>
        <v>0.90476190476190466</v>
      </c>
    </row>
    <row r="66" spans="1:4" x14ac:dyDescent="0.3">
      <c r="A66" s="183" t="s">
        <v>41</v>
      </c>
      <c r="B66" s="194">
        <v>8.3333333333333329E-2</v>
      </c>
      <c r="C66" s="194">
        <v>0.83333333333333337</v>
      </c>
      <c r="D66" s="41">
        <f t="shared" si="1"/>
        <v>0.91666666666666674</v>
      </c>
    </row>
    <row r="67" spans="1:4" x14ac:dyDescent="0.3">
      <c r="B67" s="41"/>
      <c r="C67" s="41"/>
      <c r="D67" s="41"/>
    </row>
    <row r="68" spans="1:4" x14ac:dyDescent="0.3">
      <c r="B68" s="41"/>
      <c r="C68" s="41"/>
      <c r="D68" s="41"/>
    </row>
    <row r="69" spans="1:4" x14ac:dyDescent="0.3">
      <c r="B69" s="41"/>
      <c r="C69" s="41"/>
      <c r="D69" s="41"/>
    </row>
    <row r="70" spans="1:4" x14ac:dyDescent="0.3">
      <c r="B70" s="41"/>
      <c r="C70" s="41"/>
      <c r="D70" s="41"/>
    </row>
    <row r="71" spans="1:4" x14ac:dyDescent="0.3">
      <c r="B71" s="41"/>
      <c r="C71" s="41"/>
      <c r="D71" s="41"/>
    </row>
    <row r="72" spans="1:4" x14ac:dyDescent="0.3">
      <c r="B72" s="41"/>
      <c r="C72" s="41"/>
      <c r="D72" s="41"/>
    </row>
    <row r="73" spans="1:4" x14ac:dyDescent="0.3">
      <c r="B73" s="41"/>
      <c r="C73" s="41"/>
      <c r="D73" s="41"/>
    </row>
    <row r="74" spans="1:4" x14ac:dyDescent="0.3">
      <c r="B74" s="41"/>
      <c r="C74" s="41"/>
      <c r="D74" s="41"/>
    </row>
    <row r="75" spans="1:4" x14ac:dyDescent="0.3">
      <c r="B75" s="41"/>
      <c r="C75" s="41"/>
      <c r="D75" s="41"/>
    </row>
    <row r="76" spans="1:4" x14ac:dyDescent="0.3">
      <c r="B76" s="41"/>
      <c r="C76" s="41"/>
      <c r="D76" s="41"/>
    </row>
    <row r="77" spans="1:4" x14ac:dyDescent="0.3">
      <c r="B77" s="41"/>
      <c r="C77" s="41"/>
      <c r="D77" s="41"/>
    </row>
    <row r="78" spans="1:4" x14ac:dyDescent="0.3">
      <c r="B78" s="41"/>
      <c r="C78" s="41"/>
      <c r="D78" s="41"/>
    </row>
    <row r="79" spans="1:4" x14ac:dyDescent="0.3">
      <c r="B79" s="41"/>
      <c r="C79" s="41"/>
      <c r="D79" s="41"/>
    </row>
    <row r="80" spans="1:4" x14ac:dyDescent="0.3">
      <c r="B80" s="41"/>
      <c r="C80" s="41"/>
      <c r="D80" s="41"/>
    </row>
    <row r="81" spans="2:4" x14ac:dyDescent="0.3">
      <c r="B81" s="41"/>
      <c r="C81" s="41"/>
      <c r="D81" s="41"/>
    </row>
    <row r="82" spans="2:4" x14ac:dyDescent="0.3">
      <c r="B82" s="41"/>
      <c r="C82" s="41"/>
      <c r="D82" s="41"/>
    </row>
    <row r="97" spans="1:4" x14ac:dyDescent="0.3">
      <c r="A97" s="32" t="s">
        <v>19</v>
      </c>
      <c r="B97" s="194">
        <v>0</v>
      </c>
      <c r="C97" s="194">
        <v>0.10526315789473684</v>
      </c>
      <c r="D97" s="82">
        <f t="shared" ref="D97:D128" si="2">SUM(B97:C97)</f>
        <v>0.10526315789473684</v>
      </c>
    </row>
    <row r="98" spans="1:4" x14ac:dyDescent="0.3">
      <c r="A98" s="32" t="s">
        <v>18</v>
      </c>
      <c r="B98" s="194">
        <v>0</v>
      </c>
      <c r="C98" s="194">
        <v>0.15625</v>
      </c>
      <c r="D98" s="82">
        <f t="shared" si="2"/>
        <v>0.15625</v>
      </c>
    </row>
    <row r="99" spans="1:4" x14ac:dyDescent="0.3">
      <c r="A99" s="32" t="s">
        <v>278</v>
      </c>
      <c r="B99" s="194">
        <v>0</v>
      </c>
      <c r="C99" s="194">
        <v>0.23076923076923078</v>
      </c>
      <c r="D99" s="82">
        <f t="shared" si="2"/>
        <v>0.23076923076923078</v>
      </c>
    </row>
    <row r="100" spans="1:4" x14ac:dyDescent="0.3">
      <c r="A100" s="32" t="s">
        <v>279</v>
      </c>
      <c r="B100" s="194">
        <v>0.1</v>
      </c>
      <c r="C100" s="194">
        <v>0.2</v>
      </c>
      <c r="D100" s="82">
        <f t="shared" si="2"/>
        <v>0.30000000000000004</v>
      </c>
    </row>
    <row r="101" spans="1:4" x14ac:dyDescent="0.3">
      <c r="A101" s="32" t="s">
        <v>15</v>
      </c>
      <c r="B101" s="194">
        <v>2.564102564102564E-2</v>
      </c>
      <c r="C101" s="194">
        <v>0.28205128205128205</v>
      </c>
      <c r="D101" s="82">
        <f t="shared" si="2"/>
        <v>0.30769230769230771</v>
      </c>
    </row>
    <row r="102" spans="1:4" x14ac:dyDescent="0.3">
      <c r="A102" s="32" t="s">
        <v>16</v>
      </c>
      <c r="B102" s="194">
        <v>0</v>
      </c>
      <c r="C102" s="194">
        <v>0.33333333333333331</v>
      </c>
      <c r="D102" s="82">
        <f t="shared" si="2"/>
        <v>0.33333333333333331</v>
      </c>
    </row>
    <row r="103" spans="1:4" x14ac:dyDescent="0.3">
      <c r="A103" s="32" t="s">
        <v>23</v>
      </c>
      <c r="B103" s="194">
        <v>0</v>
      </c>
      <c r="C103" s="194">
        <v>0.33333333333333331</v>
      </c>
      <c r="D103" s="82">
        <f t="shared" si="2"/>
        <v>0.33333333333333331</v>
      </c>
    </row>
    <row r="104" spans="1:4" x14ac:dyDescent="0.3">
      <c r="A104" s="32" t="s">
        <v>445</v>
      </c>
      <c r="B104" s="194">
        <v>0</v>
      </c>
      <c r="C104" s="194">
        <v>0.33333333333333331</v>
      </c>
      <c r="D104" s="82">
        <f t="shared" si="2"/>
        <v>0.33333333333333331</v>
      </c>
    </row>
    <row r="105" spans="1:4" x14ac:dyDescent="0.3">
      <c r="A105" s="32" t="s">
        <v>426</v>
      </c>
      <c r="B105" s="194">
        <v>0</v>
      </c>
      <c r="C105" s="194">
        <v>0.33333333333333331</v>
      </c>
      <c r="D105" s="82">
        <f t="shared" si="2"/>
        <v>0.33333333333333331</v>
      </c>
    </row>
    <row r="106" spans="1:4" x14ac:dyDescent="0.3">
      <c r="A106" s="32" t="s">
        <v>30</v>
      </c>
      <c r="B106" s="194">
        <v>0.125</v>
      </c>
      <c r="C106" s="194">
        <v>0.25</v>
      </c>
      <c r="D106" s="82">
        <f t="shared" si="2"/>
        <v>0.375</v>
      </c>
    </row>
    <row r="107" spans="1:4" x14ac:dyDescent="0.3">
      <c r="A107" s="32" t="s">
        <v>447</v>
      </c>
      <c r="B107" s="194">
        <v>0</v>
      </c>
      <c r="C107" s="194">
        <v>0.42857142857142855</v>
      </c>
      <c r="D107" s="82">
        <f t="shared" si="2"/>
        <v>0.42857142857142855</v>
      </c>
    </row>
    <row r="108" spans="1:4" x14ac:dyDescent="0.3">
      <c r="A108" s="32" t="s">
        <v>20</v>
      </c>
      <c r="B108" s="194">
        <v>0.10256410256410256</v>
      </c>
      <c r="C108" s="194">
        <v>0.35897435897435898</v>
      </c>
      <c r="D108" s="82">
        <f t="shared" si="2"/>
        <v>0.46153846153846156</v>
      </c>
    </row>
    <row r="109" spans="1:4" x14ac:dyDescent="0.3">
      <c r="A109" s="32" t="s">
        <v>43</v>
      </c>
      <c r="B109" s="194">
        <v>6.6666666666666666E-2</v>
      </c>
      <c r="C109" s="194">
        <v>0.4</v>
      </c>
      <c r="D109" s="82">
        <f t="shared" si="2"/>
        <v>0.46666666666666667</v>
      </c>
    </row>
    <row r="110" spans="1:4" x14ac:dyDescent="0.3">
      <c r="A110" s="32" t="s">
        <v>32</v>
      </c>
      <c r="B110" s="194">
        <v>0.125</v>
      </c>
      <c r="C110" s="194">
        <v>0.375</v>
      </c>
      <c r="D110" s="82">
        <f t="shared" si="2"/>
        <v>0.5</v>
      </c>
    </row>
    <row r="111" spans="1:4" x14ac:dyDescent="0.3">
      <c r="A111" s="32" t="s">
        <v>454</v>
      </c>
      <c r="B111" s="194">
        <v>0</v>
      </c>
      <c r="C111" s="194">
        <v>0.5</v>
      </c>
      <c r="D111" s="82">
        <f t="shared" si="2"/>
        <v>0.5</v>
      </c>
    </row>
    <row r="112" spans="1:4" x14ac:dyDescent="0.3">
      <c r="A112" s="32" t="s">
        <v>392</v>
      </c>
      <c r="B112" s="194">
        <v>0.17857142857142858</v>
      </c>
      <c r="C112" s="194">
        <v>0.32142857142857145</v>
      </c>
      <c r="D112" s="82">
        <f t="shared" si="2"/>
        <v>0.5</v>
      </c>
    </row>
    <row r="113" spans="1:4" x14ac:dyDescent="0.3">
      <c r="A113" s="32" t="s">
        <v>465</v>
      </c>
      <c r="B113" s="194">
        <v>0</v>
      </c>
      <c r="C113" s="194">
        <v>0.5</v>
      </c>
      <c r="D113" s="82">
        <f t="shared" si="2"/>
        <v>0.5</v>
      </c>
    </row>
    <row r="114" spans="1:4" x14ac:dyDescent="0.3">
      <c r="A114" s="32" t="s">
        <v>22</v>
      </c>
      <c r="B114" s="194">
        <v>0.17647058823529413</v>
      </c>
      <c r="C114" s="194">
        <v>0.35294117647058826</v>
      </c>
      <c r="D114" s="82">
        <f t="shared" si="2"/>
        <v>0.52941176470588236</v>
      </c>
    </row>
    <row r="115" spans="1:4" x14ac:dyDescent="0.3">
      <c r="A115" s="32" t="s">
        <v>14</v>
      </c>
      <c r="B115" s="194">
        <v>7.6923076923076927E-2</v>
      </c>
      <c r="C115" s="194">
        <v>0.46153846153846156</v>
      </c>
      <c r="D115" s="82">
        <f t="shared" si="2"/>
        <v>0.53846153846153855</v>
      </c>
    </row>
    <row r="116" spans="1:4" x14ac:dyDescent="0.3">
      <c r="A116" s="32" t="s">
        <v>45</v>
      </c>
      <c r="B116" s="194">
        <v>0.05</v>
      </c>
      <c r="C116" s="194">
        <v>0.5</v>
      </c>
      <c r="D116" s="82">
        <f t="shared" si="2"/>
        <v>0.55000000000000004</v>
      </c>
    </row>
    <row r="117" spans="1:4" x14ac:dyDescent="0.3">
      <c r="A117" s="32" t="s">
        <v>450</v>
      </c>
      <c r="B117" s="194">
        <v>0.1111111111111111</v>
      </c>
      <c r="C117" s="194">
        <v>0.44444444444444442</v>
      </c>
      <c r="D117" s="82">
        <f t="shared" si="2"/>
        <v>0.55555555555555558</v>
      </c>
    </row>
    <row r="118" spans="1:4" x14ac:dyDescent="0.3">
      <c r="A118" s="32" t="s">
        <v>459</v>
      </c>
      <c r="B118" s="194">
        <v>0.22222222222222221</v>
      </c>
      <c r="C118" s="194">
        <v>0.33333333333333331</v>
      </c>
      <c r="D118" s="82">
        <f t="shared" si="2"/>
        <v>0.55555555555555558</v>
      </c>
    </row>
    <row r="119" spans="1:4" x14ac:dyDescent="0.3">
      <c r="A119" s="32" t="s">
        <v>38</v>
      </c>
      <c r="B119" s="194">
        <v>3.3333333333333333E-2</v>
      </c>
      <c r="C119" s="194">
        <v>0.53333333333333333</v>
      </c>
      <c r="D119" s="82">
        <f t="shared" si="2"/>
        <v>0.56666666666666665</v>
      </c>
    </row>
    <row r="120" spans="1:4" x14ac:dyDescent="0.3">
      <c r="A120" s="32" t="s">
        <v>453</v>
      </c>
      <c r="B120" s="194">
        <v>0</v>
      </c>
      <c r="C120" s="194">
        <v>0.5714285714285714</v>
      </c>
      <c r="D120" s="82">
        <f t="shared" si="2"/>
        <v>0.5714285714285714</v>
      </c>
    </row>
    <row r="121" spans="1:4" x14ac:dyDescent="0.3">
      <c r="A121" s="32" t="s">
        <v>457</v>
      </c>
      <c r="B121" s="194">
        <v>0</v>
      </c>
      <c r="C121" s="194">
        <v>0.5714285714285714</v>
      </c>
      <c r="D121" s="82">
        <f t="shared" si="2"/>
        <v>0.5714285714285714</v>
      </c>
    </row>
    <row r="122" spans="1:4" x14ac:dyDescent="0.3">
      <c r="A122" s="32" t="s">
        <v>456</v>
      </c>
      <c r="B122" s="194">
        <v>8.3333333333333329E-2</v>
      </c>
      <c r="C122" s="194">
        <v>0.5</v>
      </c>
      <c r="D122" s="82">
        <f t="shared" si="2"/>
        <v>0.58333333333333337</v>
      </c>
    </row>
    <row r="123" spans="1:4" x14ac:dyDescent="0.3">
      <c r="A123" s="32" t="s">
        <v>42</v>
      </c>
      <c r="B123" s="194">
        <v>0</v>
      </c>
      <c r="C123" s="194">
        <v>0.58823529411764708</v>
      </c>
      <c r="D123" s="82">
        <f t="shared" si="2"/>
        <v>0.58823529411764708</v>
      </c>
    </row>
    <row r="124" spans="1:4" x14ac:dyDescent="0.3">
      <c r="A124" s="32" t="s">
        <v>21</v>
      </c>
      <c r="B124" s="194">
        <v>8.1081081081081086E-2</v>
      </c>
      <c r="C124" s="194">
        <v>0.51351351351351349</v>
      </c>
      <c r="D124" s="82">
        <f t="shared" si="2"/>
        <v>0.59459459459459452</v>
      </c>
    </row>
    <row r="125" spans="1:4" x14ac:dyDescent="0.3">
      <c r="A125" s="32" t="s">
        <v>34</v>
      </c>
      <c r="B125" s="194">
        <v>6.6666666666666666E-2</v>
      </c>
      <c r="C125" s="194">
        <v>0.53333333333333333</v>
      </c>
      <c r="D125" s="82">
        <f t="shared" si="2"/>
        <v>0.6</v>
      </c>
    </row>
    <row r="126" spans="1:4" x14ac:dyDescent="0.3">
      <c r="A126" s="32" t="s">
        <v>452</v>
      </c>
      <c r="B126" s="194">
        <v>0.2</v>
      </c>
      <c r="C126" s="194">
        <v>0.4</v>
      </c>
      <c r="D126" s="82">
        <f t="shared" si="2"/>
        <v>0.60000000000000009</v>
      </c>
    </row>
    <row r="127" spans="1:4" x14ac:dyDescent="0.3">
      <c r="A127" s="32" t="s">
        <v>461</v>
      </c>
      <c r="B127" s="194">
        <v>0.2</v>
      </c>
      <c r="C127" s="194">
        <v>0.4</v>
      </c>
      <c r="D127" s="82">
        <f t="shared" si="2"/>
        <v>0.60000000000000009</v>
      </c>
    </row>
    <row r="128" spans="1:4" x14ac:dyDescent="0.3">
      <c r="A128" s="32" t="s">
        <v>35</v>
      </c>
      <c r="B128" s="194">
        <v>0.17391304347826086</v>
      </c>
      <c r="C128" s="194">
        <v>0.43478260869565216</v>
      </c>
      <c r="D128" s="82">
        <f t="shared" si="2"/>
        <v>0.60869565217391308</v>
      </c>
    </row>
    <row r="129" spans="1:4" x14ac:dyDescent="0.3">
      <c r="A129" s="32" t="s">
        <v>25</v>
      </c>
      <c r="B129" s="194">
        <v>0.22222222222222221</v>
      </c>
      <c r="C129" s="194">
        <v>0.3888888888888889</v>
      </c>
      <c r="D129" s="82">
        <f t="shared" ref="D129:D158" si="3">SUM(B129:C129)</f>
        <v>0.61111111111111116</v>
      </c>
    </row>
    <row r="130" spans="1:4" x14ac:dyDescent="0.3">
      <c r="A130" s="32" t="s">
        <v>448</v>
      </c>
      <c r="B130" s="194">
        <v>0</v>
      </c>
      <c r="C130" s="194">
        <v>0.625</v>
      </c>
      <c r="D130" s="82">
        <f t="shared" si="3"/>
        <v>0.625</v>
      </c>
    </row>
    <row r="131" spans="1:4" x14ac:dyDescent="0.3">
      <c r="A131" s="32" t="s">
        <v>128</v>
      </c>
      <c r="B131" s="194">
        <v>0</v>
      </c>
      <c r="C131" s="194">
        <v>0.66666666666666663</v>
      </c>
      <c r="D131" s="82">
        <f t="shared" si="3"/>
        <v>0.66666666666666663</v>
      </c>
    </row>
    <row r="132" spans="1:4" x14ac:dyDescent="0.3">
      <c r="A132" s="32" t="s">
        <v>129</v>
      </c>
      <c r="B132" s="194">
        <v>0</v>
      </c>
      <c r="C132" s="194">
        <v>0.66666666666666663</v>
      </c>
      <c r="D132" s="82">
        <f t="shared" si="3"/>
        <v>0.66666666666666663</v>
      </c>
    </row>
    <row r="133" spans="1:4" x14ac:dyDescent="0.3">
      <c r="A133" s="32" t="s">
        <v>460</v>
      </c>
      <c r="B133" s="194">
        <v>0.22222222222222221</v>
      </c>
      <c r="C133" s="194">
        <v>0.44444444444444442</v>
      </c>
      <c r="D133" s="82">
        <f t="shared" si="3"/>
        <v>0.66666666666666663</v>
      </c>
    </row>
    <row r="134" spans="1:4" x14ac:dyDescent="0.3">
      <c r="A134" s="32" t="s">
        <v>281</v>
      </c>
      <c r="B134" s="194">
        <v>0.16666666666666666</v>
      </c>
      <c r="C134" s="194">
        <v>0.5</v>
      </c>
      <c r="D134" s="82">
        <f t="shared" si="3"/>
        <v>0.66666666666666663</v>
      </c>
    </row>
    <row r="135" spans="1:4" x14ac:dyDescent="0.3">
      <c r="A135" s="32" t="s">
        <v>44</v>
      </c>
      <c r="B135" s="194">
        <v>0</v>
      </c>
      <c r="C135" s="194">
        <v>0.6875</v>
      </c>
      <c r="D135" s="82">
        <f t="shared" si="3"/>
        <v>0.6875</v>
      </c>
    </row>
    <row r="136" spans="1:4" x14ac:dyDescent="0.3">
      <c r="A136" s="32" t="s">
        <v>458</v>
      </c>
      <c r="B136" s="194">
        <v>0</v>
      </c>
      <c r="C136" s="194">
        <v>0.7</v>
      </c>
      <c r="D136" s="82">
        <f t="shared" si="3"/>
        <v>0.7</v>
      </c>
    </row>
    <row r="137" spans="1:4" x14ac:dyDescent="0.3">
      <c r="A137" s="32" t="s">
        <v>26</v>
      </c>
      <c r="B137" s="194">
        <v>0.23529411764705882</v>
      </c>
      <c r="C137" s="194">
        <v>0.47058823529411764</v>
      </c>
      <c r="D137" s="82">
        <f t="shared" si="3"/>
        <v>0.70588235294117641</v>
      </c>
    </row>
    <row r="138" spans="1:4" x14ac:dyDescent="0.3">
      <c r="A138" s="32" t="s">
        <v>17</v>
      </c>
      <c r="B138" s="194">
        <v>0.11764705882352941</v>
      </c>
      <c r="C138" s="194">
        <v>0.58823529411764708</v>
      </c>
      <c r="D138" s="82">
        <f t="shared" si="3"/>
        <v>0.70588235294117652</v>
      </c>
    </row>
    <row r="139" spans="1:4" x14ac:dyDescent="0.3">
      <c r="A139" s="32" t="s">
        <v>451</v>
      </c>
      <c r="B139" s="194">
        <v>0.2857142857142857</v>
      </c>
      <c r="C139" s="194">
        <v>0.42857142857142855</v>
      </c>
      <c r="D139" s="82">
        <f t="shared" si="3"/>
        <v>0.71428571428571419</v>
      </c>
    </row>
    <row r="140" spans="1:4" x14ac:dyDescent="0.3">
      <c r="A140" s="32" t="s">
        <v>464</v>
      </c>
      <c r="B140" s="194">
        <v>0.14285714285714285</v>
      </c>
      <c r="C140" s="194">
        <v>0.5714285714285714</v>
      </c>
      <c r="D140" s="82">
        <f t="shared" si="3"/>
        <v>0.71428571428571419</v>
      </c>
    </row>
    <row r="141" spans="1:4" x14ac:dyDescent="0.3">
      <c r="A141" s="32" t="s">
        <v>427</v>
      </c>
      <c r="B141" s="194">
        <v>0</v>
      </c>
      <c r="C141" s="194">
        <v>0.7142857142857143</v>
      </c>
      <c r="D141" s="82">
        <f t="shared" si="3"/>
        <v>0.7142857142857143</v>
      </c>
    </row>
    <row r="142" spans="1:4" x14ac:dyDescent="0.3">
      <c r="A142" s="32" t="s">
        <v>28</v>
      </c>
      <c r="B142" s="194">
        <v>0.27272727272727271</v>
      </c>
      <c r="C142" s="194">
        <v>0.45454545454545453</v>
      </c>
      <c r="D142" s="82">
        <f t="shared" si="3"/>
        <v>0.72727272727272729</v>
      </c>
    </row>
    <row r="143" spans="1:4" x14ac:dyDescent="0.3">
      <c r="A143" s="32" t="s">
        <v>463</v>
      </c>
      <c r="B143" s="194">
        <v>9.0909090909090912E-2</v>
      </c>
      <c r="C143" s="194">
        <v>0.63636363636363635</v>
      </c>
      <c r="D143" s="82">
        <f t="shared" si="3"/>
        <v>0.72727272727272729</v>
      </c>
    </row>
    <row r="144" spans="1:4" x14ac:dyDescent="0.3">
      <c r="A144" s="32" t="s">
        <v>47</v>
      </c>
      <c r="B144" s="194">
        <v>9.0909090909090912E-2</v>
      </c>
      <c r="C144" s="194">
        <v>0.63636363636363635</v>
      </c>
      <c r="D144" s="82">
        <f t="shared" si="3"/>
        <v>0.72727272727272729</v>
      </c>
    </row>
    <row r="145" spans="1:4" x14ac:dyDescent="0.3">
      <c r="A145" s="32" t="s">
        <v>440</v>
      </c>
      <c r="B145" s="194">
        <v>6.25E-2</v>
      </c>
      <c r="C145" s="194">
        <v>0.6875</v>
      </c>
      <c r="D145" s="82">
        <f t="shared" si="3"/>
        <v>0.75</v>
      </c>
    </row>
    <row r="146" spans="1:4" x14ac:dyDescent="0.3">
      <c r="A146" s="32" t="s">
        <v>31</v>
      </c>
      <c r="B146" s="194">
        <v>0.22222222222222221</v>
      </c>
      <c r="C146" s="194">
        <v>0.55555555555555558</v>
      </c>
      <c r="D146" s="82">
        <f t="shared" si="3"/>
        <v>0.77777777777777779</v>
      </c>
    </row>
    <row r="147" spans="1:4" x14ac:dyDescent="0.3">
      <c r="A147" s="32" t="s">
        <v>280</v>
      </c>
      <c r="B147" s="194">
        <v>0</v>
      </c>
      <c r="C147" s="194">
        <v>0.77777777777777779</v>
      </c>
      <c r="D147" s="82">
        <f t="shared" si="3"/>
        <v>0.77777777777777779</v>
      </c>
    </row>
    <row r="148" spans="1:4" x14ac:dyDescent="0.3">
      <c r="A148" s="32" t="s">
        <v>27</v>
      </c>
      <c r="B148" s="194">
        <v>0.21739130434782608</v>
      </c>
      <c r="C148" s="194">
        <v>0.56521739130434778</v>
      </c>
      <c r="D148" s="82">
        <f t="shared" si="3"/>
        <v>0.78260869565217384</v>
      </c>
    </row>
    <row r="149" spans="1:4" x14ac:dyDescent="0.3">
      <c r="A149" s="32" t="s">
        <v>444</v>
      </c>
      <c r="B149" s="194">
        <v>0</v>
      </c>
      <c r="C149" s="194">
        <v>0.8</v>
      </c>
      <c r="D149" s="82">
        <f t="shared" si="3"/>
        <v>0.8</v>
      </c>
    </row>
    <row r="150" spans="1:4" x14ac:dyDescent="0.3">
      <c r="A150" s="32" t="s">
        <v>391</v>
      </c>
      <c r="B150" s="194">
        <v>0.4</v>
      </c>
      <c r="C150" s="194">
        <v>0.4</v>
      </c>
      <c r="D150" s="82">
        <f t="shared" si="3"/>
        <v>0.8</v>
      </c>
    </row>
    <row r="151" spans="1:4" x14ac:dyDescent="0.3">
      <c r="A151" s="32" t="s">
        <v>446</v>
      </c>
      <c r="B151" s="194">
        <v>0</v>
      </c>
      <c r="C151" s="194">
        <v>0.8</v>
      </c>
      <c r="D151" s="82">
        <f t="shared" si="3"/>
        <v>0.8</v>
      </c>
    </row>
    <row r="152" spans="1:4" x14ac:dyDescent="0.3">
      <c r="A152" s="32" t="s">
        <v>90</v>
      </c>
      <c r="B152" s="194">
        <v>0.2</v>
      </c>
      <c r="C152" s="194">
        <v>0.6</v>
      </c>
      <c r="D152" s="82">
        <f t="shared" si="3"/>
        <v>0.8</v>
      </c>
    </row>
    <row r="153" spans="1:4" x14ac:dyDescent="0.3">
      <c r="A153" s="32" t="s">
        <v>390</v>
      </c>
      <c r="B153" s="194">
        <v>9.0909090909090912E-2</v>
      </c>
      <c r="C153" s="194">
        <v>0.72727272727272729</v>
      </c>
      <c r="D153" s="82">
        <f t="shared" si="3"/>
        <v>0.81818181818181823</v>
      </c>
    </row>
    <row r="154" spans="1:4" x14ac:dyDescent="0.3">
      <c r="A154" s="32" t="s">
        <v>449</v>
      </c>
      <c r="B154" s="194">
        <v>0.33333333333333331</v>
      </c>
      <c r="C154" s="194">
        <v>0.5</v>
      </c>
      <c r="D154" s="82">
        <f t="shared" si="3"/>
        <v>0.83333333333333326</v>
      </c>
    </row>
    <row r="155" spans="1:4" x14ac:dyDescent="0.3">
      <c r="A155" s="32" t="s">
        <v>462</v>
      </c>
      <c r="B155" s="194">
        <v>0.16666666666666666</v>
      </c>
      <c r="C155" s="194">
        <v>0.66666666666666663</v>
      </c>
      <c r="D155" s="82">
        <f t="shared" si="3"/>
        <v>0.83333333333333326</v>
      </c>
    </row>
    <row r="156" spans="1:4" x14ac:dyDescent="0.3">
      <c r="A156" s="32" t="s">
        <v>33</v>
      </c>
      <c r="B156" s="194">
        <v>7.6923076923076927E-2</v>
      </c>
      <c r="C156" s="194">
        <v>0.76923076923076927</v>
      </c>
      <c r="D156" s="82">
        <f t="shared" si="3"/>
        <v>0.84615384615384626</v>
      </c>
    </row>
    <row r="157" spans="1:4" x14ac:dyDescent="0.3">
      <c r="A157" s="32" t="s">
        <v>455</v>
      </c>
      <c r="B157" s="194">
        <v>0.33333333333333331</v>
      </c>
      <c r="C157" s="194">
        <v>0.5714285714285714</v>
      </c>
      <c r="D157" s="82">
        <f t="shared" si="3"/>
        <v>0.90476190476190466</v>
      </c>
    </row>
    <row r="158" spans="1:4" x14ac:dyDescent="0.3">
      <c r="A158" s="32" t="s">
        <v>41</v>
      </c>
      <c r="B158" s="194">
        <v>8.3333333333333329E-2</v>
      </c>
      <c r="C158" s="194">
        <v>0.83333333333333337</v>
      </c>
      <c r="D158" s="82">
        <f t="shared" si="3"/>
        <v>0.91666666666666674</v>
      </c>
    </row>
  </sheetData>
  <sortState ref="A97:D158">
    <sortCondition ref="D158"/>
  </sortState>
  <hyperlinks>
    <hyperlink ref="A1" location="Index!A1" display="Back to index" xr:uid="{00000000-0004-0000-1800-000000000000}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/>
  </sheetPr>
  <dimension ref="A1:E78"/>
  <sheetViews>
    <sheetView zoomScale="80" zoomScaleNormal="80" workbookViewId="0">
      <selection activeCell="E1" sqref="E1"/>
    </sheetView>
  </sheetViews>
  <sheetFormatPr defaultColWidth="9.109375" defaultRowHeight="14.4" x14ac:dyDescent="0.3"/>
  <cols>
    <col min="1" max="16384" width="9.109375" style="32"/>
  </cols>
  <sheetData>
    <row r="1" spans="1:5" ht="15.6" x14ac:dyDescent="0.3">
      <c r="A1" s="44" t="s">
        <v>106</v>
      </c>
      <c r="E1" s="42" t="s">
        <v>541</v>
      </c>
    </row>
    <row r="4" spans="1:5" x14ac:dyDescent="0.3">
      <c r="A4" s="32" t="s">
        <v>50</v>
      </c>
      <c r="B4" s="32" t="s">
        <v>56</v>
      </c>
      <c r="C4" s="32" t="s">
        <v>57</v>
      </c>
      <c r="D4" s="32" t="s">
        <v>67</v>
      </c>
    </row>
    <row r="5" spans="1:5" x14ac:dyDescent="0.3">
      <c r="A5" s="199" t="s">
        <v>453</v>
      </c>
      <c r="B5" s="194">
        <v>0</v>
      </c>
      <c r="C5" s="194">
        <v>0</v>
      </c>
      <c r="D5" s="41">
        <f t="shared" ref="D5:D36" si="0">SUM(B5:C5)</f>
        <v>0</v>
      </c>
    </row>
    <row r="6" spans="1:5" x14ac:dyDescent="0.3">
      <c r="A6" s="199" t="s">
        <v>454</v>
      </c>
      <c r="B6" s="194">
        <v>0</v>
      </c>
      <c r="C6" s="194">
        <v>0</v>
      </c>
      <c r="D6" s="41">
        <f t="shared" si="0"/>
        <v>0</v>
      </c>
    </row>
    <row r="7" spans="1:5" x14ac:dyDescent="0.3">
      <c r="A7" s="199" t="s">
        <v>457</v>
      </c>
      <c r="B7" s="194">
        <v>0</v>
      </c>
      <c r="C7" s="194">
        <v>0</v>
      </c>
      <c r="D7" s="41">
        <f t="shared" si="0"/>
        <v>0</v>
      </c>
    </row>
    <row r="8" spans="1:5" x14ac:dyDescent="0.3">
      <c r="A8" s="199" t="s">
        <v>129</v>
      </c>
      <c r="B8" s="194">
        <v>0</v>
      </c>
      <c r="C8" s="194">
        <v>0</v>
      </c>
      <c r="D8" s="41">
        <f t="shared" si="0"/>
        <v>0</v>
      </c>
    </row>
    <row r="9" spans="1:5" x14ac:dyDescent="0.3">
      <c r="A9" s="199" t="s">
        <v>458</v>
      </c>
      <c r="B9" s="194">
        <v>0</v>
      </c>
      <c r="C9" s="194">
        <v>0.1</v>
      </c>
      <c r="D9" s="41">
        <f t="shared" si="0"/>
        <v>0.1</v>
      </c>
    </row>
    <row r="10" spans="1:5" x14ac:dyDescent="0.3">
      <c r="A10" s="199" t="s">
        <v>19</v>
      </c>
      <c r="B10" s="194">
        <v>5.2631578947368418E-2</v>
      </c>
      <c r="C10" s="194">
        <v>5.2631578947368418E-2</v>
      </c>
      <c r="D10" s="41">
        <f t="shared" si="0"/>
        <v>0.10526315789473684</v>
      </c>
    </row>
    <row r="11" spans="1:5" x14ac:dyDescent="0.3">
      <c r="A11" s="199" t="s">
        <v>18</v>
      </c>
      <c r="B11" s="194">
        <v>3.125E-2</v>
      </c>
      <c r="C11" s="194">
        <v>9.375E-2</v>
      </c>
      <c r="D11" s="41">
        <f t="shared" si="0"/>
        <v>0.125</v>
      </c>
    </row>
    <row r="12" spans="1:5" x14ac:dyDescent="0.3">
      <c r="A12" s="199" t="s">
        <v>427</v>
      </c>
      <c r="B12" s="194">
        <v>0</v>
      </c>
      <c r="C12" s="194">
        <v>0.14285714285714285</v>
      </c>
      <c r="D12" s="41">
        <f t="shared" si="0"/>
        <v>0.14285714285714285</v>
      </c>
    </row>
    <row r="13" spans="1:5" x14ac:dyDescent="0.3">
      <c r="A13" s="199" t="s">
        <v>456</v>
      </c>
      <c r="B13" s="194">
        <v>0</v>
      </c>
      <c r="C13" s="194">
        <v>0.16666666666666666</v>
      </c>
      <c r="D13" s="41">
        <f t="shared" si="0"/>
        <v>0.16666666666666666</v>
      </c>
    </row>
    <row r="14" spans="1:5" x14ac:dyDescent="0.3">
      <c r="A14" s="199" t="s">
        <v>445</v>
      </c>
      <c r="B14" s="194">
        <v>0</v>
      </c>
      <c r="C14" s="194">
        <v>0.16666666666666666</v>
      </c>
      <c r="D14" s="41">
        <f t="shared" si="0"/>
        <v>0.16666666666666666</v>
      </c>
    </row>
    <row r="15" spans="1:5" x14ac:dyDescent="0.3">
      <c r="A15" s="199" t="s">
        <v>446</v>
      </c>
      <c r="B15" s="194">
        <v>0</v>
      </c>
      <c r="C15" s="194">
        <v>0.2</v>
      </c>
      <c r="D15" s="41">
        <f t="shared" si="0"/>
        <v>0.2</v>
      </c>
    </row>
    <row r="16" spans="1:5" x14ac:dyDescent="0.3">
      <c r="A16" s="199" t="s">
        <v>43</v>
      </c>
      <c r="B16" s="194">
        <v>0</v>
      </c>
      <c r="C16" s="194">
        <v>0.26666666666666666</v>
      </c>
      <c r="D16" s="41">
        <f t="shared" si="0"/>
        <v>0.26666666666666666</v>
      </c>
    </row>
    <row r="17" spans="1:4" x14ac:dyDescent="0.3">
      <c r="A17" s="199" t="s">
        <v>447</v>
      </c>
      <c r="B17" s="194">
        <v>0</v>
      </c>
      <c r="C17" s="194">
        <v>0.2857142857142857</v>
      </c>
      <c r="D17" s="41">
        <f t="shared" si="0"/>
        <v>0.2857142857142857</v>
      </c>
    </row>
    <row r="18" spans="1:4" x14ac:dyDescent="0.3">
      <c r="A18" s="199" t="s">
        <v>42</v>
      </c>
      <c r="B18" s="194">
        <v>5.8823529411764705E-2</v>
      </c>
      <c r="C18" s="194">
        <v>0.23529411764705882</v>
      </c>
      <c r="D18" s="41">
        <f t="shared" si="0"/>
        <v>0.29411764705882354</v>
      </c>
    </row>
    <row r="19" spans="1:4" x14ac:dyDescent="0.3">
      <c r="A19" s="199" t="s">
        <v>390</v>
      </c>
      <c r="B19" s="194">
        <v>0</v>
      </c>
      <c r="C19" s="194">
        <v>0.3</v>
      </c>
      <c r="D19" s="41">
        <f t="shared" si="0"/>
        <v>0.3</v>
      </c>
    </row>
    <row r="20" spans="1:4" x14ac:dyDescent="0.3">
      <c r="A20" s="199" t="s">
        <v>280</v>
      </c>
      <c r="B20" s="194">
        <v>0</v>
      </c>
      <c r="C20" s="194">
        <v>0.33333333333333331</v>
      </c>
      <c r="D20" s="41">
        <f t="shared" si="0"/>
        <v>0.33333333333333331</v>
      </c>
    </row>
    <row r="21" spans="1:4" x14ac:dyDescent="0.3">
      <c r="A21" s="199" t="s">
        <v>440</v>
      </c>
      <c r="B21" s="194">
        <v>5.8823529411764705E-2</v>
      </c>
      <c r="C21" s="194">
        <v>0.29411764705882354</v>
      </c>
      <c r="D21" s="41">
        <f t="shared" si="0"/>
        <v>0.35294117647058826</v>
      </c>
    </row>
    <row r="22" spans="1:4" x14ac:dyDescent="0.3">
      <c r="A22" s="199" t="s">
        <v>38</v>
      </c>
      <c r="B22" s="194">
        <v>9.6774193548387094E-2</v>
      </c>
      <c r="C22" s="194">
        <v>0.25806451612903225</v>
      </c>
      <c r="D22" s="41">
        <f t="shared" si="0"/>
        <v>0.35483870967741937</v>
      </c>
    </row>
    <row r="23" spans="1:4" x14ac:dyDescent="0.3">
      <c r="A23" s="199" t="s">
        <v>23</v>
      </c>
      <c r="B23" s="194">
        <v>0.125</v>
      </c>
      <c r="C23" s="194">
        <v>0.25</v>
      </c>
      <c r="D23" s="41">
        <f t="shared" si="0"/>
        <v>0.375</v>
      </c>
    </row>
    <row r="24" spans="1:4" x14ac:dyDescent="0.3">
      <c r="A24" s="199" t="s">
        <v>45</v>
      </c>
      <c r="B24" s="194">
        <v>0</v>
      </c>
      <c r="C24" s="194">
        <v>0.4</v>
      </c>
      <c r="D24" s="41">
        <f t="shared" si="0"/>
        <v>0.4</v>
      </c>
    </row>
    <row r="25" spans="1:4" x14ac:dyDescent="0.3">
      <c r="A25" s="199" t="s">
        <v>426</v>
      </c>
      <c r="B25" s="194">
        <v>0.14285714285714285</v>
      </c>
      <c r="C25" s="194">
        <v>0.2857142857142857</v>
      </c>
      <c r="D25" s="41">
        <f t="shared" si="0"/>
        <v>0.42857142857142855</v>
      </c>
    </row>
    <row r="26" spans="1:4" x14ac:dyDescent="0.3">
      <c r="A26" s="199" t="s">
        <v>25</v>
      </c>
      <c r="B26" s="194">
        <v>0.16666666666666666</v>
      </c>
      <c r="C26" s="194">
        <v>0.27777777777777779</v>
      </c>
      <c r="D26" s="41">
        <f t="shared" si="0"/>
        <v>0.44444444444444442</v>
      </c>
    </row>
    <row r="27" spans="1:4" x14ac:dyDescent="0.3">
      <c r="A27" s="199" t="s">
        <v>459</v>
      </c>
      <c r="B27" s="194">
        <v>0</v>
      </c>
      <c r="C27" s="194">
        <v>0.44444444444444442</v>
      </c>
      <c r="D27" s="41">
        <f t="shared" si="0"/>
        <v>0.44444444444444442</v>
      </c>
    </row>
    <row r="28" spans="1:4" x14ac:dyDescent="0.3">
      <c r="A28" s="199" t="s">
        <v>464</v>
      </c>
      <c r="B28" s="194">
        <v>0</v>
      </c>
      <c r="C28" s="194">
        <v>0.5</v>
      </c>
      <c r="D28" s="41">
        <f t="shared" si="0"/>
        <v>0.5</v>
      </c>
    </row>
    <row r="29" spans="1:4" x14ac:dyDescent="0.3">
      <c r="A29" s="199" t="s">
        <v>31</v>
      </c>
      <c r="B29" s="194">
        <v>0</v>
      </c>
      <c r="C29" s="194">
        <v>0.55555555555555558</v>
      </c>
      <c r="D29" s="41">
        <f t="shared" si="0"/>
        <v>0.55555555555555558</v>
      </c>
    </row>
    <row r="30" spans="1:4" x14ac:dyDescent="0.3">
      <c r="A30" s="199" t="s">
        <v>460</v>
      </c>
      <c r="B30" s="194">
        <v>0</v>
      </c>
      <c r="C30" s="194">
        <v>0.55555555555555558</v>
      </c>
      <c r="D30" s="41">
        <f t="shared" si="0"/>
        <v>0.55555555555555558</v>
      </c>
    </row>
    <row r="31" spans="1:4" x14ac:dyDescent="0.3">
      <c r="A31" s="199" t="s">
        <v>444</v>
      </c>
      <c r="B31" s="194">
        <v>0</v>
      </c>
      <c r="C31" s="194">
        <v>0.6</v>
      </c>
      <c r="D31" s="41">
        <f t="shared" si="0"/>
        <v>0.6</v>
      </c>
    </row>
    <row r="32" spans="1:4" x14ac:dyDescent="0.3">
      <c r="A32" s="199" t="s">
        <v>461</v>
      </c>
      <c r="B32" s="194">
        <v>0</v>
      </c>
      <c r="C32" s="194">
        <v>0.6</v>
      </c>
      <c r="D32" s="41">
        <f t="shared" si="0"/>
        <v>0.6</v>
      </c>
    </row>
    <row r="33" spans="1:4" x14ac:dyDescent="0.3">
      <c r="A33" s="199" t="s">
        <v>90</v>
      </c>
      <c r="B33" s="194">
        <v>0</v>
      </c>
      <c r="C33" s="194">
        <v>0.6</v>
      </c>
      <c r="D33" s="41">
        <f t="shared" si="0"/>
        <v>0.6</v>
      </c>
    </row>
    <row r="34" spans="1:4" x14ac:dyDescent="0.3">
      <c r="A34" s="199" t="s">
        <v>463</v>
      </c>
      <c r="B34" s="194">
        <v>0</v>
      </c>
      <c r="C34" s="194">
        <v>0.63636363636363635</v>
      </c>
      <c r="D34" s="41">
        <f t="shared" si="0"/>
        <v>0.63636363636363635</v>
      </c>
    </row>
    <row r="35" spans="1:4" x14ac:dyDescent="0.3">
      <c r="A35" s="199" t="s">
        <v>392</v>
      </c>
      <c r="B35" s="194">
        <v>0.27586206896551724</v>
      </c>
      <c r="C35" s="194">
        <v>0.37931034482758619</v>
      </c>
      <c r="D35" s="41">
        <f t="shared" si="0"/>
        <v>0.65517241379310343</v>
      </c>
    </row>
    <row r="36" spans="1:4" x14ac:dyDescent="0.3">
      <c r="A36" s="199" t="s">
        <v>16</v>
      </c>
      <c r="B36" s="194">
        <v>0.16666666666666666</v>
      </c>
      <c r="C36" s="194">
        <v>0.5</v>
      </c>
      <c r="D36" s="41">
        <f t="shared" si="0"/>
        <v>0.66666666666666663</v>
      </c>
    </row>
    <row r="37" spans="1:4" x14ac:dyDescent="0.3">
      <c r="A37" s="199" t="s">
        <v>462</v>
      </c>
      <c r="B37" s="194">
        <v>0</v>
      </c>
      <c r="C37" s="194">
        <v>0.66666666666666663</v>
      </c>
      <c r="D37" s="41">
        <f t="shared" ref="D37:D66" si="1">SUM(B37:C37)</f>
        <v>0.66666666666666663</v>
      </c>
    </row>
    <row r="38" spans="1:4" x14ac:dyDescent="0.3">
      <c r="A38" s="199" t="s">
        <v>20</v>
      </c>
      <c r="B38" s="194">
        <v>0.17499999999999999</v>
      </c>
      <c r="C38" s="194">
        <v>0.52500000000000002</v>
      </c>
      <c r="D38" s="41">
        <f t="shared" si="1"/>
        <v>0.7</v>
      </c>
    </row>
    <row r="39" spans="1:4" x14ac:dyDescent="0.3">
      <c r="A39" s="199" t="s">
        <v>22</v>
      </c>
      <c r="B39" s="194">
        <v>0.29411764705882354</v>
      </c>
      <c r="C39" s="194">
        <v>0.41176470588235292</v>
      </c>
      <c r="D39" s="41">
        <f t="shared" si="1"/>
        <v>0.70588235294117641</v>
      </c>
    </row>
    <row r="40" spans="1:4" x14ac:dyDescent="0.3">
      <c r="A40" s="199" t="s">
        <v>15</v>
      </c>
      <c r="B40" s="194">
        <v>0.23076923076923078</v>
      </c>
      <c r="C40" s="194">
        <v>0.48717948717948717</v>
      </c>
      <c r="D40" s="41">
        <f t="shared" si="1"/>
        <v>0.71794871794871795</v>
      </c>
    </row>
    <row r="41" spans="1:4" x14ac:dyDescent="0.3">
      <c r="A41" s="199" t="s">
        <v>32</v>
      </c>
      <c r="B41" s="194">
        <v>0.3125</v>
      </c>
      <c r="C41" s="194">
        <v>0.4375</v>
      </c>
      <c r="D41" s="41">
        <f t="shared" si="1"/>
        <v>0.75</v>
      </c>
    </row>
    <row r="42" spans="1:4" x14ac:dyDescent="0.3">
      <c r="A42" s="199" t="s">
        <v>41</v>
      </c>
      <c r="B42" s="194">
        <v>8.3333333333333329E-2</v>
      </c>
      <c r="C42" s="194">
        <v>0.66666666666666663</v>
      </c>
      <c r="D42" s="41">
        <f t="shared" si="1"/>
        <v>0.75</v>
      </c>
    </row>
    <row r="43" spans="1:4" x14ac:dyDescent="0.3">
      <c r="A43" s="199" t="s">
        <v>465</v>
      </c>
      <c r="B43" s="194">
        <v>0.25</v>
      </c>
      <c r="C43" s="194">
        <v>0.5</v>
      </c>
      <c r="D43" s="41">
        <f t="shared" si="1"/>
        <v>0.75</v>
      </c>
    </row>
    <row r="44" spans="1:4" x14ac:dyDescent="0.3">
      <c r="A44" s="199" t="s">
        <v>17</v>
      </c>
      <c r="B44" s="194">
        <v>0.23529411764705882</v>
      </c>
      <c r="C44" s="194">
        <v>0.52941176470588236</v>
      </c>
      <c r="D44" s="41">
        <f t="shared" si="1"/>
        <v>0.76470588235294112</v>
      </c>
    </row>
    <row r="45" spans="1:4" x14ac:dyDescent="0.3">
      <c r="A45" s="199" t="s">
        <v>44</v>
      </c>
      <c r="B45" s="194">
        <v>0.17647058823529413</v>
      </c>
      <c r="C45" s="194">
        <v>0.58823529411764708</v>
      </c>
      <c r="D45" s="41">
        <f t="shared" si="1"/>
        <v>0.76470588235294124</v>
      </c>
    </row>
    <row r="46" spans="1:4" x14ac:dyDescent="0.3">
      <c r="A46" s="199" t="s">
        <v>33</v>
      </c>
      <c r="B46" s="194">
        <v>7.6923076923076927E-2</v>
      </c>
      <c r="C46" s="194">
        <v>0.69230769230769229</v>
      </c>
      <c r="D46" s="41">
        <f t="shared" si="1"/>
        <v>0.76923076923076916</v>
      </c>
    </row>
    <row r="47" spans="1:4" x14ac:dyDescent="0.3">
      <c r="A47" s="199" t="s">
        <v>455</v>
      </c>
      <c r="B47" s="194">
        <v>0.31818181818181818</v>
      </c>
      <c r="C47" s="194">
        <v>0.45454545454545453</v>
      </c>
      <c r="D47" s="41">
        <f t="shared" si="1"/>
        <v>0.77272727272727271</v>
      </c>
    </row>
    <row r="48" spans="1:4" x14ac:dyDescent="0.3">
      <c r="A48" s="199" t="s">
        <v>450</v>
      </c>
      <c r="B48" s="194">
        <v>0.22222222222222221</v>
      </c>
      <c r="C48" s="194">
        <v>0.55555555555555558</v>
      </c>
      <c r="D48" s="41">
        <f t="shared" si="1"/>
        <v>0.77777777777777779</v>
      </c>
    </row>
    <row r="49" spans="1:4" x14ac:dyDescent="0.3">
      <c r="A49" s="199" t="s">
        <v>34</v>
      </c>
      <c r="B49" s="194">
        <v>0.2</v>
      </c>
      <c r="C49" s="194">
        <v>0.6</v>
      </c>
      <c r="D49" s="41">
        <f t="shared" si="1"/>
        <v>0.8</v>
      </c>
    </row>
    <row r="50" spans="1:4" x14ac:dyDescent="0.3">
      <c r="A50" s="199" t="s">
        <v>391</v>
      </c>
      <c r="B50" s="194">
        <v>0.6</v>
      </c>
      <c r="C50" s="194">
        <v>0.2</v>
      </c>
      <c r="D50" s="41">
        <f t="shared" si="1"/>
        <v>0.8</v>
      </c>
    </row>
    <row r="51" spans="1:4" x14ac:dyDescent="0.3">
      <c r="A51" s="199" t="s">
        <v>21</v>
      </c>
      <c r="B51" s="194">
        <v>0.36842105263157893</v>
      </c>
      <c r="C51" s="194">
        <v>0.44736842105263158</v>
      </c>
      <c r="D51" s="41">
        <f t="shared" si="1"/>
        <v>0.81578947368421051</v>
      </c>
    </row>
    <row r="52" spans="1:4" x14ac:dyDescent="0.3">
      <c r="A52" s="199" t="s">
        <v>128</v>
      </c>
      <c r="B52" s="194">
        <v>0</v>
      </c>
      <c r="C52" s="194">
        <v>0.83333333333333337</v>
      </c>
      <c r="D52" s="41">
        <f t="shared" si="1"/>
        <v>0.83333333333333337</v>
      </c>
    </row>
    <row r="53" spans="1:4" x14ac:dyDescent="0.3">
      <c r="A53" s="199" t="s">
        <v>278</v>
      </c>
      <c r="B53" s="194">
        <v>0.46153846153846156</v>
      </c>
      <c r="C53" s="194">
        <v>0.38461538461538464</v>
      </c>
      <c r="D53" s="41">
        <f t="shared" si="1"/>
        <v>0.84615384615384626</v>
      </c>
    </row>
    <row r="54" spans="1:4" x14ac:dyDescent="0.3">
      <c r="A54" s="199" t="s">
        <v>451</v>
      </c>
      <c r="B54" s="194">
        <v>0.2857142857142857</v>
      </c>
      <c r="C54" s="194">
        <v>0.5714285714285714</v>
      </c>
      <c r="D54" s="41">
        <f t="shared" si="1"/>
        <v>0.8571428571428571</v>
      </c>
    </row>
    <row r="55" spans="1:4" x14ac:dyDescent="0.3">
      <c r="A55" s="199" t="s">
        <v>448</v>
      </c>
      <c r="B55" s="194">
        <v>0.625</v>
      </c>
      <c r="C55" s="194">
        <v>0.25</v>
      </c>
      <c r="D55" s="41">
        <f t="shared" si="1"/>
        <v>0.875</v>
      </c>
    </row>
    <row r="56" spans="1:4" x14ac:dyDescent="0.3">
      <c r="A56" s="199" t="s">
        <v>30</v>
      </c>
      <c r="B56" s="194">
        <v>0.375</v>
      </c>
      <c r="C56" s="194">
        <v>0.5</v>
      </c>
      <c r="D56" s="41">
        <f t="shared" si="1"/>
        <v>0.875</v>
      </c>
    </row>
    <row r="57" spans="1:4" x14ac:dyDescent="0.3">
      <c r="A57" s="199" t="s">
        <v>35</v>
      </c>
      <c r="B57" s="194">
        <v>0.27272727272727271</v>
      </c>
      <c r="C57" s="194">
        <v>0.63636363636363635</v>
      </c>
      <c r="D57" s="41">
        <f t="shared" si="1"/>
        <v>0.90909090909090906</v>
      </c>
    </row>
    <row r="58" spans="1:4" x14ac:dyDescent="0.3">
      <c r="A58" s="199" t="s">
        <v>14</v>
      </c>
      <c r="B58" s="194">
        <v>0.5714285714285714</v>
      </c>
      <c r="C58" s="194">
        <v>0.42857142857142855</v>
      </c>
      <c r="D58" s="41">
        <f t="shared" si="1"/>
        <v>1</v>
      </c>
    </row>
    <row r="59" spans="1:4" x14ac:dyDescent="0.3">
      <c r="A59" s="199" t="s">
        <v>26</v>
      </c>
      <c r="B59" s="194">
        <v>0.47058823529411764</v>
      </c>
      <c r="C59" s="194">
        <v>0.52941176470588236</v>
      </c>
      <c r="D59" s="41">
        <f t="shared" si="1"/>
        <v>1</v>
      </c>
    </row>
    <row r="60" spans="1:4" x14ac:dyDescent="0.3">
      <c r="A60" s="199" t="s">
        <v>279</v>
      </c>
      <c r="B60" s="194">
        <v>0.3</v>
      </c>
      <c r="C60" s="194">
        <v>0.7</v>
      </c>
      <c r="D60" s="41">
        <f t="shared" si="1"/>
        <v>1</v>
      </c>
    </row>
    <row r="61" spans="1:4" x14ac:dyDescent="0.3">
      <c r="A61" s="199" t="s">
        <v>449</v>
      </c>
      <c r="B61" s="194">
        <v>0.33333333333333331</v>
      </c>
      <c r="C61" s="194">
        <v>0.66666666666666663</v>
      </c>
      <c r="D61" s="41">
        <f t="shared" si="1"/>
        <v>1</v>
      </c>
    </row>
    <row r="62" spans="1:4" x14ac:dyDescent="0.3">
      <c r="A62" s="199" t="s">
        <v>27</v>
      </c>
      <c r="B62" s="194">
        <v>0.47826086956521741</v>
      </c>
      <c r="C62" s="194">
        <v>0.52173913043478259</v>
      </c>
      <c r="D62" s="41">
        <f t="shared" si="1"/>
        <v>1</v>
      </c>
    </row>
    <row r="63" spans="1:4" x14ac:dyDescent="0.3">
      <c r="A63" s="199" t="s">
        <v>452</v>
      </c>
      <c r="B63" s="194">
        <v>0.4</v>
      </c>
      <c r="C63" s="194">
        <v>0.6</v>
      </c>
      <c r="D63" s="41">
        <f t="shared" si="1"/>
        <v>1</v>
      </c>
    </row>
    <row r="64" spans="1:4" x14ac:dyDescent="0.3">
      <c r="A64" s="199" t="s">
        <v>28</v>
      </c>
      <c r="B64" s="194">
        <v>0.63636363636363635</v>
      </c>
      <c r="C64" s="194">
        <v>0.36363636363636365</v>
      </c>
      <c r="D64" s="41">
        <f t="shared" si="1"/>
        <v>1</v>
      </c>
    </row>
    <row r="65" spans="1:4" x14ac:dyDescent="0.3">
      <c r="A65" s="199" t="s">
        <v>47</v>
      </c>
      <c r="B65" s="194">
        <v>0.36363636363636365</v>
      </c>
      <c r="C65" s="194">
        <v>0.63636363636363635</v>
      </c>
      <c r="D65" s="41">
        <f t="shared" si="1"/>
        <v>1</v>
      </c>
    </row>
    <row r="66" spans="1:4" x14ac:dyDescent="0.3">
      <c r="A66" s="199" t="s">
        <v>281</v>
      </c>
      <c r="B66" s="194">
        <v>0.33333333333333331</v>
      </c>
      <c r="C66" s="194">
        <v>0.66666666666666663</v>
      </c>
      <c r="D66" s="41">
        <f t="shared" si="1"/>
        <v>1</v>
      </c>
    </row>
    <row r="67" spans="1:4" x14ac:dyDescent="0.3">
      <c r="B67" s="41"/>
      <c r="C67" s="41"/>
      <c r="D67" s="41"/>
    </row>
    <row r="68" spans="1:4" x14ac:dyDescent="0.3">
      <c r="B68" s="41"/>
      <c r="C68" s="41"/>
      <c r="D68" s="41"/>
    </row>
    <row r="69" spans="1:4" x14ac:dyDescent="0.3">
      <c r="B69" s="41"/>
      <c r="C69" s="41"/>
      <c r="D69" s="41"/>
    </row>
    <row r="70" spans="1:4" x14ac:dyDescent="0.3">
      <c r="B70" s="41"/>
      <c r="C70" s="41"/>
      <c r="D70" s="41"/>
    </row>
    <row r="71" spans="1:4" x14ac:dyDescent="0.3">
      <c r="B71" s="41"/>
      <c r="C71" s="41"/>
      <c r="D71" s="41"/>
    </row>
    <row r="72" spans="1:4" x14ac:dyDescent="0.3">
      <c r="B72" s="41"/>
      <c r="C72" s="41"/>
      <c r="D72" s="41"/>
    </row>
    <row r="73" spans="1:4" x14ac:dyDescent="0.3">
      <c r="B73" s="41"/>
      <c r="C73" s="41"/>
      <c r="D73" s="41"/>
    </row>
    <row r="74" spans="1:4" x14ac:dyDescent="0.3">
      <c r="B74" s="41"/>
      <c r="C74" s="41"/>
      <c r="D74" s="41"/>
    </row>
    <row r="75" spans="1:4" x14ac:dyDescent="0.3">
      <c r="B75" s="41"/>
      <c r="C75" s="41"/>
      <c r="D75" s="41"/>
    </row>
    <row r="76" spans="1:4" x14ac:dyDescent="0.3">
      <c r="B76" s="41"/>
      <c r="C76" s="41"/>
      <c r="D76" s="41"/>
    </row>
    <row r="77" spans="1:4" x14ac:dyDescent="0.3">
      <c r="B77" s="41"/>
      <c r="C77" s="41"/>
      <c r="D77" s="41"/>
    </row>
    <row r="78" spans="1:4" x14ac:dyDescent="0.3">
      <c r="B78" s="41"/>
      <c r="C78" s="41"/>
      <c r="D78" s="41"/>
    </row>
  </sheetData>
  <hyperlinks>
    <hyperlink ref="A1" location="Index!A1" display="Back to index" xr:uid="{00000000-0004-0000-1900-000000000000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/>
  </sheetPr>
  <dimension ref="A1:F81"/>
  <sheetViews>
    <sheetView zoomScale="80" zoomScaleNormal="80" workbookViewId="0"/>
  </sheetViews>
  <sheetFormatPr defaultColWidth="9.109375" defaultRowHeight="14.4" x14ac:dyDescent="0.3"/>
  <cols>
    <col min="1" max="16384" width="9.109375" style="32"/>
  </cols>
  <sheetData>
    <row r="1" spans="1:6" ht="15.6" x14ac:dyDescent="0.3">
      <c r="A1" s="44" t="s">
        <v>106</v>
      </c>
      <c r="F1" s="42" t="s">
        <v>540</v>
      </c>
    </row>
    <row r="4" spans="1:6" x14ac:dyDescent="0.3">
      <c r="A4" s="79" t="s">
        <v>50</v>
      </c>
      <c r="B4" s="79" t="s">
        <v>56</v>
      </c>
      <c r="C4" s="79" t="s">
        <v>57</v>
      </c>
      <c r="D4" s="32" t="s">
        <v>67</v>
      </c>
    </row>
    <row r="5" spans="1:6" x14ac:dyDescent="0.3">
      <c r="A5" s="183" t="s">
        <v>19</v>
      </c>
      <c r="B5" s="194">
        <v>0</v>
      </c>
      <c r="C5" s="194">
        <v>0.16666666666666666</v>
      </c>
      <c r="D5" s="41">
        <f t="shared" ref="D5:D36" si="0">SUM(B5:C5)</f>
        <v>0.16666666666666666</v>
      </c>
    </row>
    <row r="6" spans="1:6" x14ac:dyDescent="0.3">
      <c r="A6" s="183" t="s">
        <v>445</v>
      </c>
      <c r="B6" s="194">
        <v>0</v>
      </c>
      <c r="C6" s="194">
        <v>0.16666666666666666</v>
      </c>
      <c r="D6" s="41">
        <f t="shared" si="0"/>
        <v>0.16666666666666666</v>
      </c>
    </row>
    <row r="7" spans="1:6" x14ac:dyDescent="0.3">
      <c r="A7" s="183" t="s">
        <v>38</v>
      </c>
      <c r="B7" s="194">
        <v>6.4516129032258063E-2</v>
      </c>
      <c r="C7" s="194">
        <v>0.16129032258064516</v>
      </c>
      <c r="D7" s="41">
        <f t="shared" si="0"/>
        <v>0.22580645161290322</v>
      </c>
    </row>
    <row r="8" spans="1:6" x14ac:dyDescent="0.3">
      <c r="A8" s="183" t="s">
        <v>454</v>
      </c>
      <c r="B8" s="194">
        <v>0</v>
      </c>
      <c r="C8" s="194">
        <v>0.25</v>
      </c>
      <c r="D8" s="41">
        <f t="shared" si="0"/>
        <v>0.25</v>
      </c>
    </row>
    <row r="9" spans="1:6" x14ac:dyDescent="0.3">
      <c r="A9" s="183" t="s">
        <v>18</v>
      </c>
      <c r="B9" s="194">
        <v>0</v>
      </c>
      <c r="C9" s="194">
        <v>0.26666666666666666</v>
      </c>
      <c r="D9" s="41">
        <f t="shared" si="0"/>
        <v>0.26666666666666666</v>
      </c>
    </row>
    <row r="10" spans="1:6" x14ac:dyDescent="0.3">
      <c r="A10" s="183" t="s">
        <v>453</v>
      </c>
      <c r="B10" s="194">
        <v>0</v>
      </c>
      <c r="C10" s="194">
        <v>0.2857142857142857</v>
      </c>
      <c r="D10" s="41">
        <f t="shared" si="0"/>
        <v>0.2857142857142857</v>
      </c>
    </row>
    <row r="11" spans="1:6" x14ac:dyDescent="0.3">
      <c r="A11" s="183" t="s">
        <v>457</v>
      </c>
      <c r="B11" s="194">
        <v>0</v>
      </c>
      <c r="C11" s="194">
        <v>0.2857142857142857</v>
      </c>
      <c r="D11" s="41">
        <f t="shared" si="0"/>
        <v>0.2857142857142857</v>
      </c>
    </row>
    <row r="12" spans="1:6" x14ac:dyDescent="0.3">
      <c r="A12" s="183" t="s">
        <v>129</v>
      </c>
      <c r="B12" s="194">
        <v>0</v>
      </c>
      <c r="C12" s="194">
        <v>0.2857142857142857</v>
      </c>
      <c r="D12" s="41">
        <f t="shared" si="0"/>
        <v>0.2857142857142857</v>
      </c>
    </row>
    <row r="13" spans="1:6" x14ac:dyDescent="0.3">
      <c r="A13" s="183" t="s">
        <v>447</v>
      </c>
      <c r="B13" s="194">
        <v>0</v>
      </c>
      <c r="C13" s="194">
        <v>0.375</v>
      </c>
      <c r="D13" s="41">
        <f t="shared" si="0"/>
        <v>0.375</v>
      </c>
    </row>
    <row r="14" spans="1:6" x14ac:dyDescent="0.3">
      <c r="A14" s="183" t="s">
        <v>23</v>
      </c>
      <c r="B14" s="194">
        <v>0</v>
      </c>
      <c r="C14" s="194">
        <v>0.39130434782608697</v>
      </c>
      <c r="D14" s="41">
        <f t="shared" si="0"/>
        <v>0.39130434782608697</v>
      </c>
    </row>
    <row r="15" spans="1:6" x14ac:dyDescent="0.3">
      <c r="A15" s="183" t="s">
        <v>45</v>
      </c>
      <c r="B15" s="194">
        <v>0.05</v>
      </c>
      <c r="C15" s="194">
        <v>0.35</v>
      </c>
      <c r="D15" s="41">
        <f t="shared" si="0"/>
        <v>0.39999999999999997</v>
      </c>
    </row>
    <row r="16" spans="1:6" x14ac:dyDescent="0.3">
      <c r="A16" s="183" t="s">
        <v>458</v>
      </c>
      <c r="B16" s="194">
        <v>0</v>
      </c>
      <c r="C16" s="194">
        <v>0.4</v>
      </c>
      <c r="D16" s="41">
        <f t="shared" si="0"/>
        <v>0.4</v>
      </c>
    </row>
    <row r="17" spans="1:4" x14ac:dyDescent="0.3">
      <c r="A17" s="183" t="s">
        <v>456</v>
      </c>
      <c r="B17" s="194">
        <v>0</v>
      </c>
      <c r="C17" s="194">
        <v>0.41666666666666669</v>
      </c>
      <c r="D17" s="41">
        <f t="shared" si="0"/>
        <v>0.41666666666666669</v>
      </c>
    </row>
    <row r="18" spans="1:4" x14ac:dyDescent="0.3">
      <c r="A18" s="183" t="s">
        <v>464</v>
      </c>
      <c r="B18" s="194">
        <v>0.14285714285714285</v>
      </c>
      <c r="C18" s="194">
        <v>0.2857142857142857</v>
      </c>
      <c r="D18" s="41">
        <f t="shared" si="0"/>
        <v>0.42857142857142855</v>
      </c>
    </row>
    <row r="19" spans="1:4" x14ac:dyDescent="0.3">
      <c r="A19" s="183" t="s">
        <v>427</v>
      </c>
      <c r="B19" s="194">
        <v>0</v>
      </c>
      <c r="C19" s="194">
        <v>0.42857142857142855</v>
      </c>
      <c r="D19" s="41">
        <f t="shared" si="0"/>
        <v>0.42857142857142855</v>
      </c>
    </row>
    <row r="20" spans="1:4" x14ac:dyDescent="0.3">
      <c r="A20" s="183" t="s">
        <v>280</v>
      </c>
      <c r="B20" s="194">
        <v>0</v>
      </c>
      <c r="C20" s="194">
        <v>0.44444444444444442</v>
      </c>
      <c r="D20" s="41">
        <f t="shared" si="0"/>
        <v>0.44444444444444442</v>
      </c>
    </row>
    <row r="21" spans="1:4" x14ac:dyDescent="0.3">
      <c r="A21" s="183" t="s">
        <v>42</v>
      </c>
      <c r="B21" s="194">
        <v>5.8823529411764705E-2</v>
      </c>
      <c r="C21" s="194">
        <v>0.41176470588235292</v>
      </c>
      <c r="D21" s="41">
        <f t="shared" si="0"/>
        <v>0.47058823529411764</v>
      </c>
    </row>
    <row r="22" spans="1:4" x14ac:dyDescent="0.3">
      <c r="A22" s="183" t="s">
        <v>44</v>
      </c>
      <c r="B22" s="194">
        <v>0</v>
      </c>
      <c r="C22" s="194">
        <v>0.47058823529411764</v>
      </c>
      <c r="D22" s="41">
        <f t="shared" si="0"/>
        <v>0.47058823529411764</v>
      </c>
    </row>
    <row r="23" spans="1:4" x14ac:dyDescent="0.3">
      <c r="A23" s="183" t="s">
        <v>390</v>
      </c>
      <c r="B23" s="194">
        <v>0.25</v>
      </c>
      <c r="C23" s="194">
        <v>0.25</v>
      </c>
      <c r="D23" s="41">
        <f t="shared" si="0"/>
        <v>0.5</v>
      </c>
    </row>
    <row r="24" spans="1:4" x14ac:dyDescent="0.3">
      <c r="A24" s="183" t="s">
        <v>459</v>
      </c>
      <c r="B24" s="194">
        <v>0.125</v>
      </c>
      <c r="C24" s="194">
        <v>0.375</v>
      </c>
      <c r="D24" s="41">
        <f t="shared" si="0"/>
        <v>0.5</v>
      </c>
    </row>
    <row r="25" spans="1:4" x14ac:dyDescent="0.3">
      <c r="A25" s="183" t="s">
        <v>43</v>
      </c>
      <c r="B25" s="194">
        <v>0</v>
      </c>
      <c r="C25" s="194">
        <v>0.5</v>
      </c>
      <c r="D25" s="41">
        <f t="shared" si="0"/>
        <v>0.5</v>
      </c>
    </row>
    <row r="26" spans="1:4" x14ac:dyDescent="0.3">
      <c r="A26" s="183" t="s">
        <v>465</v>
      </c>
      <c r="B26" s="194">
        <v>0</v>
      </c>
      <c r="C26" s="194">
        <v>0.5</v>
      </c>
      <c r="D26" s="41">
        <f t="shared" si="0"/>
        <v>0.5</v>
      </c>
    </row>
    <row r="27" spans="1:4" x14ac:dyDescent="0.3">
      <c r="A27" s="183" t="s">
        <v>440</v>
      </c>
      <c r="B27" s="194">
        <v>0.17647058823529413</v>
      </c>
      <c r="C27" s="194">
        <v>0.35294117647058826</v>
      </c>
      <c r="D27" s="41">
        <f t="shared" si="0"/>
        <v>0.52941176470588236</v>
      </c>
    </row>
    <row r="28" spans="1:4" x14ac:dyDescent="0.3">
      <c r="A28" s="183" t="s">
        <v>20</v>
      </c>
      <c r="B28" s="194">
        <v>0.12820512820512819</v>
      </c>
      <c r="C28" s="194">
        <v>0.4358974358974359</v>
      </c>
      <c r="D28" s="41">
        <f t="shared" si="0"/>
        <v>0.5641025641025641</v>
      </c>
    </row>
    <row r="29" spans="1:4" x14ac:dyDescent="0.3">
      <c r="A29" s="183" t="s">
        <v>426</v>
      </c>
      <c r="B29" s="194">
        <v>0</v>
      </c>
      <c r="C29" s="194">
        <v>0.5714285714285714</v>
      </c>
      <c r="D29" s="41">
        <f t="shared" si="0"/>
        <v>0.5714285714285714</v>
      </c>
    </row>
    <row r="30" spans="1:4" x14ac:dyDescent="0.3">
      <c r="A30" s="183" t="s">
        <v>15</v>
      </c>
      <c r="B30" s="194">
        <v>0.1388888888888889</v>
      </c>
      <c r="C30" s="194">
        <v>0.44444444444444442</v>
      </c>
      <c r="D30" s="41">
        <f t="shared" si="0"/>
        <v>0.58333333333333326</v>
      </c>
    </row>
    <row r="31" spans="1:4" x14ac:dyDescent="0.3">
      <c r="A31" s="183" t="s">
        <v>16</v>
      </c>
      <c r="B31" s="194">
        <v>0</v>
      </c>
      <c r="C31" s="194">
        <v>0.58333333333333337</v>
      </c>
      <c r="D31" s="41">
        <f t="shared" si="0"/>
        <v>0.58333333333333337</v>
      </c>
    </row>
    <row r="32" spans="1:4" x14ac:dyDescent="0.3">
      <c r="A32" s="183" t="s">
        <v>392</v>
      </c>
      <c r="B32" s="194">
        <v>0.17241379310344829</v>
      </c>
      <c r="C32" s="194">
        <v>0.41379310344827586</v>
      </c>
      <c r="D32" s="41">
        <f t="shared" si="0"/>
        <v>0.5862068965517242</v>
      </c>
    </row>
    <row r="33" spans="1:4" x14ac:dyDescent="0.3">
      <c r="A33" s="183" t="s">
        <v>446</v>
      </c>
      <c r="B33" s="194">
        <v>0.1</v>
      </c>
      <c r="C33" s="194">
        <v>0.5</v>
      </c>
      <c r="D33" s="41">
        <f t="shared" si="0"/>
        <v>0.6</v>
      </c>
    </row>
    <row r="34" spans="1:4" x14ac:dyDescent="0.3">
      <c r="A34" s="183" t="s">
        <v>463</v>
      </c>
      <c r="B34" s="194">
        <v>0.1</v>
      </c>
      <c r="C34" s="194">
        <v>0.5</v>
      </c>
      <c r="D34" s="41">
        <f t="shared" si="0"/>
        <v>0.6</v>
      </c>
    </row>
    <row r="35" spans="1:4" x14ac:dyDescent="0.3">
      <c r="A35" s="183" t="s">
        <v>391</v>
      </c>
      <c r="B35" s="194">
        <v>0.2</v>
      </c>
      <c r="C35" s="194">
        <v>0.4</v>
      </c>
      <c r="D35" s="41">
        <f t="shared" si="0"/>
        <v>0.60000000000000009</v>
      </c>
    </row>
    <row r="36" spans="1:4" x14ac:dyDescent="0.3">
      <c r="A36" s="183" t="s">
        <v>31</v>
      </c>
      <c r="B36" s="194">
        <v>0.1111111111111111</v>
      </c>
      <c r="C36" s="194">
        <v>0.55555555555555558</v>
      </c>
      <c r="D36" s="41">
        <f t="shared" si="0"/>
        <v>0.66666666666666674</v>
      </c>
    </row>
    <row r="37" spans="1:4" x14ac:dyDescent="0.3">
      <c r="A37" s="183" t="s">
        <v>22</v>
      </c>
      <c r="B37" s="194">
        <v>0.125</v>
      </c>
      <c r="C37" s="194">
        <v>0.5625</v>
      </c>
      <c r="D37" s="41">
        <f t="shared" ref="D37:D66" si="1">SUM(B37:C37)</f>
        <v>0.6875</v>
      </c>
    </row>
    <row r="38" spans="1:4" x14ac:dyDescent="0.3">
      <c r="A38" s="183" t="s">
        <v>278</v>
      </c>
      <c r="B38" s="194">
        <v>0.23076923076923078</v>
      </c>
      <c r="C38" s="194">
        <v>0.46153846153846156</v>
      </c>
      <c r="D38" s="41">
        <f t="shared" si="1"/>
        <v>0.69230769230769229</v>
      </c>
    </row>
    <row r="39" spans="1:4" x14ac:dyDescent="0.3">
      <c r="A39" s="183" t="s">
        <v>279</v>
      </c>
      <c r="B39" s="194">
        <v>0.1</v>
      </c>
      <c r="C39" s="194">
        <v>0.6</v>
      </c>
      <c r="D39" s="41">
        <f t="shared" si="1"/>
        <v>0.7</v>
      </c>
    </row>
    <row r="40" spans="1:4" x14ac:dyDescent="0.3">
      <c r="A40" s="183" t="s">
        <v>14</v>
      </c>
      <c r="B40" s="194">
        <v>0.21428571428571427</v>
      </c>
      <c r="C40" s="194">
        <v>0.5</v>
      </c>
      <c r="D40" s="41">
        <f t="shared" si="1"/>
        <v>0.7142857142857143</v>
      </c>
    </row>
    <row r="41" spans="1:4" x14ac:dyDescent="0.3">
      <c r="A41" s="183" t="s">
        <v>34</v>
      </c>
      <c r="B41" s="194">
        <v>0.2</v>
      </c>
      <c r="C41" s="194">
        <v>0.53333333333333333</v>
      </c>
      <c r="D41" s="41">
        <f t="shared" si="1"/>
        <v>0.73333333333333339</v>
      </c>
    </row>
    <row r="42" spans="1:4" x14ac:dyDescent="0.3">
      <c r="A42" s="183" t="s">
        <v>35</v>
      </c>
      <c r="B42" s="194">
        <v>0.17391304347826086</v>
      </c>
      <c r="C42" s="194">
        <v>0.56521739130434778</v>
      </c>
      <c r="D42" s="41">
        <f t="shared" si="1"/>
        <v>0.73913043478260865</v>
      </c>
    </row>
    <row r="43" spans="1:4" x14ac:dyDescent="0.3">
      <c r="A43" s="183" t="s">
        <v>448</v>
      </c>
      <c r="B43" s="194">
        <v>0.25</v>
      </c>
      <c r="C43" s="194">
        <v>0.5</v>
      </c>
      <c r="D43" s="41">
        <f t="shared" si="1"/>
        <v>0.75</v>
      </c>
    </row>
    <row r="44" spans="1:4" x14ac:dyDescent="0.3">
      <c r="A44" s="183" t="s">
        <v>30</v>
      </c>
      <c r="B44" s="194">
        <v>0.1875</v>
      </c>
      <c r="C44" s="194">
        <v>0.5625</v>
      </c>
      <c r="D44" s="41">
        <f t="shared" si="1"/>
        <v>0.75</v>
      </c>
    </row>
    <row r="45" spans="1:4" x14ac:dyDescent="0.3">
      <c r="A45" s="183" t="s">
        <v>32</v>
      </c>
      <c r="B45" s="194">
        <v>0.1875</v>
      </c>
      <c r="C45" s="194">
        <v>0.5625</v>
      </c>
      <c r="D45" s="41">
        <f t="shared" si="1"/>
        <v>0.75</v>
      </c>
    </row>
    <row r="46" spans="1:4" x14ac:dyDescent="0.3">
      <c r="A46" s="183" t="s">
        <v>460</v>
      </c>
      <c r="B46" s="194">
        <v>0.125</v>
      </c>
      <c r="C46" s="194">
        <v>0.625</v>
      </c>
      <c r="D46" s="41">
        <f t="shared" si="1"/>
        <v>0.75</v>
      </c>
    </row>
    <row r="47" spans="1:4" x14ac:dyDescent="0.3">
      <c r="A47" s="183" t="s">
        <v>17</v>
      </c>
      <c r="B47" s="194">
        <v>0.23529411764705882</v>
      </c>
      <c r="C47" s="194">
        <v>0.52941176470588236</v>
      </c>
      <c r="D47" s="41">
        <f t="shared" si="1"/>
        <v>0.76470588235294112</v>
      </c>
    </row>
    <row r="48" spans="1:4" x14ac:dyDescent="0.3">
      <c r="A48" s="183" t="s">
        <v>25</v>
      </c>
      <c r="B48" s="194">
        <v>0.17647058823529413</v>
      </c>
      <c r="C48" s="194">
        <v>0.58823529411764708</v>
      </c>
      <c r="D48" s="41">
        <f t="shared" si="1"/>
        <v>0.76470588235294124</v>
      </c>
    </row>
    <row r="49" spans="1:4" x14ac:dyDescent="0.3">
      <c r="A49" s="183" t="s">
        <v>461</v>
      </c>
      <c r="B49" s="194">
        <v>0.33333333333333331</v>
      </c>
      <c r="C49" s="194">
        <v>0.44444444444444442</v>
      </c>
      <c r="D49" s="41">
        <f t="shared" si="1"/>
        <v>0.77777777777777768</v>
      </c>
    </row>
    <row r="50" spans="1:4" x14ac:dyDescent="0.3">
      <c r="A50" s="183" t="s">
        <v>21</v>
      </c>
      <c r="B50" s="194">
        <v>8.3333333333333329E-2</v>
      </c>
      <c r="C50" s="194">
        <v>0.69444444444444442</v>
      </c>
      <c r="D50" s="41">
        <f t="shared" si="1"/>
        <v>0.77777777777777779</v>
      </c>
    </row>
    <row r="51" spans="1:4" x14ac:dyDescent="0.3">
      <c r="A51" s="183" t="s">
        <v>455</v>
      </c>
      <c r="B51" s="194">
        <v>0.39130434782608697</v>
      </c>
      <c r="C51" s="194">
        <v>0.39130434782608697</v>
      </c>
      <c r="D51" s="41">
        <f t="shared" si="1"/>
        <v>0.78260869565217395</v>
      </c>
    </row>
    <row r="52" spans="1:4" x14ac:dyDescent="0.3">
      <c r="A52" s="183" t="s">
        <v>444</v>
      </c>
      <c r="B52" s="194">
        <v>0</v>
      </c>
      <c r="C52" s="194">
        <v>0.8</v>
      </c>
      <c r="D52" s="41">
        <f t="shared" si="1"/>
        <v>0.8</v>
      </c>
    </row>
    <row r="53" spans="1:4" x14ac:dyDescent="0.3">
      <c r="A53" s="183" t="s">
        <v>90</v>
      </c>
      <c r="B53" s="194">
        <v>0.2</v>
      </c>
      <c r="C53" s="194">
        <v>0.6</v>
      </c>
      <c r="D53" s="41">
        <f t="shared" si="1"/>
        <v>0.8</v>
      </c>
    </row>
    <row r="54" spans="1:4" x14ac:dyDescent="0.3">
      <c r="A54" s="183" t="s">
        <v>47</v>
      </c>
      <c r="B54" s="194">
        <v>9.0909090909090912E-2</v>
      </c>
      <c r="C54" s="194">
        <v>0.72727272727272729</v>
      </c>
      <c r="D54" s="41">
        <f t="shared" si="1"/>
        <v>0.81818181818181823</v>
      </c>
    </row>
    <row r="55" spans="1:4" x14ac:dyDescent="0.3">
      <c r="A55" s="183" t="s">
        <v>128</v>
      </c>
      <c r="B55" s="194">
        <v>0.16666666666666666</v>
      </c>
      <c r="C55" s="194">
        <v>0.66666666666666663</v>
      </c>
      <c r="D55" s="41">
        <f t="shared" si="1"/>
        <v>0.83333333333333326</v>
      </c>
    </row>
    <row r="56" spans="1:4" x14ac:dyDescent="0.3">
      <c r="A56" s="183" t="s">
        <v>462</v>
      </c>
      <c r="B56" s="194">
        <v>0.33333333333333331</v>
      </c>
      <c r="C56" s="194">
        <v>0.5</v>
      </c>
      <c r="D56" s="41">
        <f t="shared" si="1"/>
        <v>0.83333333333333326</v>
      </c>
    </row>
    <row r="57" spans="1:4" x14ac:dyDescent="0.3">
      <c r="A57" s="183" t="s">
        <v>449</v>
      </c>
      <c r="B57" s="194">
        <v>0</v>
      </c>
      <c r="C57" s="194">
        <v>0.83333333333333337</v>
      </c>
      <c r="D57" s="41">
        <f t="shared" si="1"/>
        <v>0.83333333333333337</v>
      </c>
    </row>
    <row r="58" spans="1:4" x14ac:dyDescent="0.3">
      <c r="A58" s="183" t="s">
        <v>451</v>
      </c>
      <c r="B58" s="194">
        <v>0.14285714285714285</v>
      </c>
      <c r="C58" s="194">
        <v>0.7142857142857143</v>
      </c>
      <c r="D58" s="41">
        <f t="shared" si="1"/>
        <v>0.85714285714285721</v>
      </c>
    </row>
    <row r="59" spans="1:4" x14ac:dyDescent="0.3">
      <c r="A59" s="183" t="s">
        <v>450</v>
      </c>
      <c r="B59" s="194">
        <v>0</v>
      </c>
      <c r="C59" s="194">
        <v>0.875</v>
      </c>
      <c r="D59" s="41">
        <f t="shared" si="1"/>
        <v>0.875</v>
      </c>
    </row>
    <row r="60" spans="1:4" x14ac:dyDescent="0.3">
      <c r="A60" s="183" t="s">
        <v>27</v>
      </c>
      <c r="B60" s="194">
        <v>0.39130434782608697</v>
      </c>
      <c r="C60" s="194">
        <v>0.52173913043478259</v>
      </c>
      <c r="D60" s="41">
        <f t="shared" si="1"/>
        <v>0.91304347826086962</v>
      </c>
    </row>
    <row r="61" spans="1:4" x14ac:dyDescent="0.3">
      <c r="A61" s="183" t="s">
        <v>41</v>
      </c>
      <c r="B61" s="194">
        <v>8.3333333333333329E-2</v>
      </c>
      <c r="C61" s="194">
        <v>0.83333333333333337</v>
      </c>
      <c r="D61" s="41">
        <f t="shared" si="1"/>
        <v>0.91666666666666674</v>
      </c>
    </row>
    <row r="62" spans="1:4" x14ac:dyDescent="0.3">
      <c r="A62" s="183" t="s">
        <v>26</v>
      </c>
      <c r="B62" s="194">
        <v>0.11764705882352941</v>
      </c>
      <c r="C62" s="194">
        <v>0.82352941176470584</v>
      </c>
      <c r="D62" s="41">
        <f t="shared" si="1"/>
        <v>0.94117647058823528</v>
      </c>
    </row>
    <row r="63" spans="1:4" x14ac:dyDescent="0.3">
      <c r="A63" s="183" t="s">
        <v>452</v>
      </c>
      <c r="B63" s="194">
        <v>0.2</v>
      </c>
      <c r="C63" s="194">
        <v>0.8</v>
      </c>
      <c r="D63" s="41">
        <f t="shared" si="1"/>
        <v>1</v>
      </c>
    </row>
    <row r="64" spans="1:4" x14ac:dyDescent="0.3">
      <c r="A64" s="183" t="s">
        <v>28</v>
      </c>
      <c r="B64" s="194">
        <v>0.27272727272727271</v>
      </c>
      <c r="C64" s="194">
        <v>0.72727272727272729</v>
      </c>
      <c r="D64" s="41">
        <f t="shared" si="1"/>
        <v>1</v>
      </c>
    </row>
    <row r="65" spans="1:4" x14ac:dyDescent="0.3">
      <c r="A65" s="183" t="s">
        <v>33</v>
      </c>
      <c r="B65" s="194">
        <v>0.23076923076923078</v>
      </c>
      <c r="C65" s="194">
        <v>0.76923076923076927</v>
      </c>
      <c r="D65" s="41">
        <f t="shared" si="1"/>
        <v>1</v>
      </c>
    </row>
    <row r="66" spans="1:4" x14ac:dyDescent="0.3">
      <c r="A66" s="183" t="s">
        <v>281</v>
      </c>
      <c r="B66" s="194">
        <v>0.16666666666666666</v>
      </c>
      <c r="C66" s="194">
        <v>0.83333333333333337</v>
      </c>
      <c r="D66" s="41">
        <f t="shared" si="1"/>
        <v>1</v>
      </c>
    </row>
    <row r="67" spans="1:4" x14ac:dyDescent="0.3">
      <c r="B67" s="41"/>
      <c r="C67" s="41"/>
      <c r="D67" s="41"/>
    </row>
    <row r="68" spans="1:4" x14ac:dyDescent="0.3">
      <c r="B68" s="41"/>
      <c r="C68" s="41"/>
      <c r="D68" s="41"/>
    </row>
    <row r="69" spans="1:4" x14ac:dyDescent="0.3">
      <c r="B69" s="41"/>
      <c r="C69" s="41"/>
      <c r="D69" s="41"/>
    </row>
    <row r="70" spans="1:4" x14ac:dyDescent="0.3">
      <c r="B70" s="41"/>
      <c r="C70" s="41"/>
      <c r="D70" s="41"/>
    </row>
    <row r="71" spans="1:4" x14ac:dyDescent="0.3">
      <c r="B71" s="41"/>
      <c r="C71" s="41"/>
      <c r="D71" s="41"/>
    </row>
    <row r="72" spans="1:4" x14ac:dyDescent="0.3">
      <c r="B72" s="41"/>
      <c r="C72" s="41"/>
      <c r="D72" s="41"/>
    </row>
    <row r="73" spans="1:4" x14ac:dyDescent="0.3">
      <c r="B73" s="41"/>
      <c r="C73" s="41"/>
      <c r="D73" s="41"/>
    </row>
    <row r="74" spans="1:4" x14ac:dyDescent="0.3">
      <c r="B74" s="41"/>
      <c r="C74" s="41"/>
      <c r="D74" s="41"/>
    </row>
    <row r="75" spans="1:4" x14ac:dyDescent="0.3">
      <c r="B75" s="41"/>
      <c r="C75" s="41"/>
      <c r="D75" s="41"/>
    </row>
    <row r="76" spans="1:4" x14ac:dyDescent="0.3">
      <c r="B76" s="41"/>
      <c r="C76" s="41"/>
      <c r="D76" s="41"/>
    </row>
    <row r="77" spans="1:4" x14ac:dyDescent="0.3">
      <c r="B77" s="41"/>
      <c r="C77" s="41"/>
      <c r="D77" s="41"/>
    </row>
    <row r="78" spans="1:4" x14ac:dyDescent="0.3">
      <c r="B78" s="41"/>
      <c r="C78" s="41"/>
      <c r="D78" s="41"/>
    </row>
    <row r="79" spans="1:4" x14ac:dyDescent="0.3">
      <c r="B79" s="41"/>
      <c r="C79" s="41"/>
      <c r="D79" s="41"/>
    </row>
    <row r="80" spans="1:4" x14ac:dyDescent="0.3">
      <c r="B80" s="41"/>
      <c r="C80" s="41"/>
      <c r="D80" s="41"/>
    </row>
    <row r="81" spans="2:4" x14ac:dyDescent="0.3">
      <c r="B81" s="41"/>
      <c r="C81" s="41"/>
      <c r="D81" s="41"/>
    </row>
  </sheetData>
  <hyperlinks>
    <hyperlink ref="A1" location="Index!A1" display="Back to index" xr:uid="{00000000-0004-0000-1A00-000000000000}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4"/>
  </sheetPr>
  <dimension ref="A1:F71"/>
  <sheetViews>
    <sheetView zoomScale="80" zoomScaleNormal="80" workbookViewId="0">
      <selection activeCell="F1" sqref="F1"/>
    </sheetView>
  </sheetViews>
  <sheetFormatPr defaultColWidth="9.109375" defaultRowHeight="14.4" x14ac:dyDescent="0.3"/>
  <cols>
    <col min="1" max="16384" width="9.109375" style="32"/>
  </cols>
  <sheetData>
    <row r="1" spans="1:6" ht="15.6" x14ac:dyDescent="0.3">
      <c r="A1" s="44" t="s">
        <v>106</v>
      </c>
      <c r="F1" s="42" t="s">
        <v>539</v>
      </c>
    </row>
    <row r="4" spans="1:6" x14ac:dyDescent="0.3">
      <c r="A4" s="32" t="s">
        <v>50</v>
      </c>
      <c r="B4" s="32" t="s">
        <v>56</v>
      </c>
      <c r="C4" s="32" t="s">
        <v>57</v>
      </c>
      <c r="D4" s="32" t="s">
        <v>67</v>
      </c>
    </row>
    <row r="5" spans="1:6" x14ac:dyDescent="0.3">
      <c r="A5" s="199" t="s">
        <v>459</v>
      </c>
      <c r="B5" s="194">
        <v>0</v>
      </c>
      <c r="C5" s="194">
        <v>0</v>
      </c>
      <c r="D5" s="41">
        <f t="shared" ref="D5:D36" si="0">SUM(B5:C5)</f>
        <v>0</v>
      </c>
    </row>
    <row r="6" spans="1:6" x14ac:dyDescent="0.3">
      <c r="A6" s="199" t="s">
        <v>462</v>
      </c>
      <c r="B6" s="194">
        <v>0</v>
      </c>
      <c r="C6" s="194">
        <v>0</v>
      </c>
      <c r="D6" s="41">
        <f t="shared" si="0"/>
        <v>0</v>
      </c>
    </row>
    <row r="7" spans="1:6" x14ac:dyDescent="0.3">
      <c r="A7" s="199" t="s">
        <v>461</v>
      </c>
      <c r="B7" s="194">
        <v>0</v>
      </c>
      <c r="C7" s="194">
        <v>0.1111111111111111</v>
      </c>
      <c r="D7" s="41">
        <f t="shared" si="0"/>
        <v>0.1111111111111111</v>
      </c>
    </row>
    <row r="8" spans="1:6" x14ac:dyDescent="0.3">
      <c r="A8" s="199" t="s">
        <v>129</v>
      </c>
      <c r="B8" s="194">
        <v>0</v>
      </c>
      <c r="C8" s="194">
        <v>0.14285714285714285</v>
      </c>
      <c r="D8" s="41">
        <f t="shared" si="0"/>
        <v>0.14285714285714285</v>
      </c>
    </row>
    <row r="9" spans="1:6" x14ac:dyDescent="0.3">
      <c r="A9" s="199" t="s">
        <v>426</v>
      </c>
      <c r="B9" s="194">
        <v>0</v>
      </c>
      <c r="C9" s="194">
        <v>0.14285714285714285</v>
      </c>
      <c r="D9" s="41">
        <f t="shared" si="0"/>
        <v>0.14285714285714285</v>
      </c>
    </row>
    <row r="10" spans="1:6" x14ac:dyDescent="0.3">
      <c r="A10" s="199" t="s">
        <v>427</v>
      </c>
      <c r="B10" s="194">
        <v>0</v>
      </c>
      <c r="C10" s="194">
        <v>0.14285714285714285</v>
      </c>
      <c r="D10" s="41">
        <f t="shared" si="0"/>
        <v>0.14285714285714285</v>
      </c>
    </row>
    <row r="11" spans="1:6" x14ac:dyDescent="0.3">
      <c r="A11" s="199" t="s">
        <v>456</v>
      </c>
      <c r="B11" s="194">
        <v>8.3333333333333329E-2</v>
      </c>
      <c r="C11" s="194">
        <v>8.3333333333333329E-2</v>
      </c>
      <c r="D11" s="41">
        <f t="shared" si="0"/>
        <v>0.16666666666666666</v>
      </c>
    </row>
    <row r="12" spans="1:6" x14ac:dyDescent="0.3">
      <c r="A12" s="199" t="s">
        <v>463</v>
      </c>
      <c r="B12" s="194">
        <v>0</v>
      </c>
      <c r="C12" s="194">
        <v>0.2</v>
      </c>
      <c r="D12" s="41">
        <f t="shared" si="0"/>
        <v>0.2</v>
      </c>
    </row>
    <row r="13" spans="1:6" x14ac:dyDescent="0.3">
      <c r="A13" s="199" t="s">
        <v>454</v>
      </c>
      <c r="B13" s="194">
        <v>0</v>
      </c>
      <c r="C13" s="194">
        <v>0.25</v>
      </c>
      <c r="D13" s="41">
        <f t="shared" si="0"/>
        <v>0.25</v>
      </c>
    </row>
    <row r="14" spans="1:6" x14ac:dyDescent="0.3">
      <c r="A14" s="199" t="s">
        <v>460</v>
      </c>
      <c r="B14" s="194">
        <v>0</v>
      </c>
      <c r="C14" s="194">
        <v>0.25</v>
      </c>
      <c r="D14" s="41">
        <f t="shared" si="0"/>
        <v>0.25</v>
      </c>
    </row>
    <row r="15" spans="1:6" x14ac:dyDescent="0.3">
      <c r="A15" s="199" t="s">
        <v>457</v>
      </c>
      <c r="B15" s="194">
        <v>0</v>
      </c>
      <c r="C15" s="194">
        <v>0.2857142857142857</v>
      </c>
      <c r="D15" s="41">
        <f t="shared" si="0"/>
        <v>0.2857142857142857</v>
      </c>
    </row>
    <row r="16" spans="1:6" x14ac:dyDescent="0.3">
      <c r="A16" s="199" t="s">
        <v>445</v>
      </c>
      <c r="B16" s="194">
        <v>0.16666666666666666</v>
      </c>
      <c r="C16" s="194">
        <v>0.16666666666666666</v>
      </c>
      <c r="D16" s="41">
        <f t="shared" si="0"/>
        <v>0.33333333333333331</v>
      </c>
    </row>
    <row r="17" spans="1:4" x14ac:dyDescent="0.3">
      <c r="A17" s="199" t="s">
        <v>447</v>
      </c>
      <c r="B17" s="194">
        <v>0</v>
      </c>
      <c r="C17" s="194">
        <v>0.375</v>
      </c>
      <c r="D17" s="41">
        <f t="shared" si="0"/>
        <v>0.375</v>
      </c>
    </row>
    <row r="18" spans="1:4" x14ac:dyDescent="0.3">
      <c r="A18" s="199" t="s">
        <v>458</v>
      </c>
      <c r="B18" s="194">
        <v>0.1</v>
      </c>
      <c r="C18" s="194">
        <v>0.3</v>
      </c>
      <c r="D18" s="41">
        <f t="shared" si="0"/>
        <v>0.4</v>
      </c>
    </row>
    <row r="19" spans="1:4" x14ac:dyDescent="0.3">
      <c r="A19" s="199" t="s">
        <v>390</v>
      </c>
      <c r="B19" s="194">
        <v>8.3333333333333329E-2</v>
      </c>
      <c r="C19" s="194">
        <v>0.33333333333333331</v>
      </c>
      <c r="D19" s="41">
        <f t="shared" si="0"/>
        <v>0.41666666666666663</v>
      </c>
    </row>
    <row r="20" spans="1:4" x14ac:dyDescent="0.3">
      <c r="A20" s="199" t="s">
        <v>464</v>
      </c>
      <c r="B20" s="194">
        <v>0</v>
      </c>
      <c r="C20" s="194">
        <v>0.42857142857142855</v>
      </c>
      <c r="D20" s="41">
        <f t="shared" si="0"/>
        <v>0.42857142857142855</v>
      </c>
    </row>
    <row r="21" spans="1:4" x14ac:dyDescent="0.3">
      <c r="A21" s="199" t="s">
        <v>440</v>
      </c>
      <c r="B21" s="194">
        <v>6.25E-2</v>
      </c>
      <c r="C21" s="194">
        <v>0.375</v>
      </c>
      <c r="D21" s="41">
        <f t="shared" si="0"/>
        <v>0.4375</v>
      </c>
    </row>
    <row r="22" spans="1:4" x14ac:dyDescent="0.3">
      <c r="A22" s="199" t="s">
        <v>446</v>
      </c>
      <c r="B22" s="194">
        <v>0.3</v>
      </c>
      <c r="C22" s="194">
        <v>0.2</v>
      </c>
      <c r="D22" s="41">
        <f t="shared" si="0"/>
        <v>0.5</v>
      </c>
    </row>
    <row r="23" spans="1:4" x14ac:dyDescent="0.3">
      <c r="A23" s="199" t="s">
        <v>45</v>
      </c>
      <c r="B23" s="194">
        <v>0</v>
      </c>
      <c r="C23" s="194">
        <v>0.52631578947368418</v>
      </c>
      <c r="D23" s="41">
        <f t="shared" si="0"/>
        <v>0.52631578947368418</v>
      </c>
    </row>
    <row r="24" spans="1:4" x14ac:dyDescent="0.3">
      <c r="A24" s="199" t="s">
        <v>392</v>
      </c>
      <c r="B24" s="194">
        <v>0.10714285714285714</v>
      </c>
      <c r="C24" s="194">
        <v>0.42857142857142855</v>
      </c>
      <c r="D24" s="41">
        <f t="shared" si="0"/>
        <v>0.5357142857142857</v>
      </c>
    </row>
    <row r="25" spans="1:4" x14ac:dyDescent="0.3">
      <c r="A25" s="199" t="s">
        <v>280</v>
      </c>
      <c r="B25" s="194">
        <v>0.1111111111111111</v>
      </c>
      <c r="C25" s="194">
        <v>0.44444444444444442</v>
      </c>
      <c r="D25" s="41">
        <f t="shared" si="0"/>
        <v>0.55555555555555558</v>
      </c>
    </row>
    <row r="26" spans="1:4" x14ac:dyDescent="0.3">
      <c r="A26" s="199" t="s">
        <v>391</v>
      </c>
      <c r="B26" s="194">
        <v>0.2</v>
      </c>
      <c r="C26" s="194">
        <v>0.4</v>
      </c>
      <c r="D26" s="41">
        <f t="shared" si="0"/>
        <v>0.60000000000000009</v>
      </c>
    </row>
    <row r="27" spans="1:4" x14ac:dyDescent="0.3">
      <c r="A27" s="199" t="s">
        <v>38</v>
      </c>
      <c r="B27" s="194">
        <v>9.6774193548387094E-2</v>
      </c>
      <c r="C27" s="194">
        <v>0.58064516129032262</v>
      </c>
      <c r="D27" s="41">
        <f t="shared" si="0"/>
        <v>0.67741935483870974</v>
      </c>
    </row>
    <row r="28" spans="1:4" x14ac:dyDescent="0.3">
      <c r="A28" s="199" t="s">
        <v>42</v>
      </c>
      <c r="B28" s="194">
        <v>5.8823529411764705E-2</v>
      </c>
      <c r="C28" s="194">
        <v>0.6470588235294118</v>
      </c>
      <c r="D28" s="41">
        <f t="shared" si="0"/>
        <v>0.70588235294117652</v>
      </c>
    </row>
    <row r="29" spans="1:4" x14ac:dyDescent="0.3">
      <c r="A29" s="199" t="s">
        <v>44</v>
      </c>
      <c r="B29" s="194">
        <v>0.17647058823529413</v>
      </c>
      <c r="C29" s="194">
        <v>0.52941176470588236</v>
      </c>
      <c r="D29" s="41">
        <f t="shared" si="0"/>
        <v>0.70588235294117652</v>
      </c>
    </row>
    <row r="30" spans="1:4" x14ac:dyDescent="0.3">
      <c r="A30" s="199" t="s">
        <v>453</v>
      </c>
      <c r="B30" s="194">
        <v>0</v>
      </c>
      <c r="C30" s="194">
        <v>0.7142857142857143</v>
      </c>
      <c r="D30" s="41">
        <f t="shared" si="0"/>
        <v>0.7142857142857143</v>
      </c>
    </row>
    <row r="31" spans="1:4" x14ac:dyDescent="0.3">
      <c r="A31" s="199" t="s">
        <v>43</v>
      </c>
      <c r="B31" s="194">
        <v>0</v>
      </c>
      <c r="C31" s="194">
        <v>0.7142857142857143</v>
      </c>
      <c r="D31" s="41">
        <f t="shared" si="0"/>
        <v>0.7142857142857143</v>
      </c>
    </row>
    <row r="32" spans="1:4" x14ac:dyDescent="0.3">
      <c r="A32" s="199" t="s">
        <v>465</v>
      </c>
      <c r="B32" s="194">
        <v>0.125</v>
      </c>
      <c r="C32" s="194">
        <v>0.625</v>
      </c>
      <c r="D32" s="41">
        <f t="shared" si="0"/>
        <v>0.75</v>
      </c>
    </row>
    <row r="33" spans="1:4" x14ac:dyDescent="0.3">
      <c r="A33" s="199" t="s">
        <v>19</v>
      </c>
      <c r="B33" s="194">
        <v>0.17647058823529413</v>
      </c>
      <c r="C33" s="194">
        <v>0.58823529411764708</v>
      </c>
      <c r="D33" s="41">
        <f t="shared" si="0"/>
        <v>0.76470588235294124</v>
      </c>
    </row>
    <row r="34" spans="1:4" x14ac:dyDescent="0.3">
      <c r="A34" s="199" t="s">
        <v>31</v>
      </c>
      <c r="B34" s="194">
        <v>0.33333333333333331</v>
      </c>
      <c r="C34" s="194">
        <v>0.44444444444444442</v>
      </c>
      <c r="D34" s="41">
        <f t="shared" si="0"/>
        <v>0.77777777777777768</v>
      </c>
    </row>
    <row r="35" spans="1:4" x14ac:dyDescent="0.3">
      <c r="A35" s="199" t="s">
        <v>444</v>
      </c>
      <c r="B35" s="194">
        <v>0</v>
      </c>
      <c r="C35" s="194">
        <v>0.8</v>
      </c>
      <c r="D35" s="41">
        <f t="shared" si="0"/>
        <v>0.8</v>
      </c>
    </row>
    <row r="36" spans="1:4" x14ac:dyDescent="0.3">
      <c r="A36" s="199" t="s">
        <v>90</v>
      </c>
      <c r="B36" s="194">
        <v>0</v>
      </c>
      <c r="C36" s="194">
        <v>0.8</v>
      </c>
      <c r="D36" s="41">
        <f t="shared" si="0"/>
        <v>0.8</v>
      </c>
    </row>
    <row r="37" spans="1:4" x14ac:dyDescent="0.3">
      <c r="A37" s="199" t="s">
        <v>128</v>
      </c>
      <c r="B37" s="194">
        <v>0.5</v>
      </c>
      <c r="C37" s="194">
        <v>0.33333333333333331</v>
      </c>
      <c r="D37" s="41">
        <f t="shared" ref="D37:D66" si="1">SUM(B37:C37)</f>
        <v>0.83333333333333326</v>
      </c>
    </row>
    <row r="38" spans="1:4" x14ac:dyDescent="0.3">
      <c r="A38" s="199" t="s">
        <v>41</v>
      </c>
      <c r="B38" s="194">
        <v>8.3333333333333329E-2</v>
      </c>
      <c r="C38" s="194">
        <v>0.75</v>
      </c>
      <c r="D38" s="41">
        <f t="shared" si="1"/>
        <v>0.83333333333333337</v>
      </c>
    </row>
    <row r="39" spans="1:4" x14ac:dyDescent="0.3">
      <c r="A39" s="199" t="s">
        <v>451</v>
      </c>
      <c r="B39" s="194">
        <v>0.5714285714285714</v>
      </c>
      <c r="C39" s="194">
        <v>0.2857142857142857</v>
      </c>
      <c r="D39" s="41">
        <f t="shared" si="1"/>
        <v>0.8571428571428571</v>
      </c>
    </row>
    <row r="40" spans="1:4" x14ac:dyDescent="0.3">
      <c r="A40" s="199" t="s">
        <v>22</v>
      </c>
      <c r="B40" s="194">
        <v>0.375</v>
      </c>
      <c r="C40" s="194">
        <v>0.5</v>
      </c>
      <c r="D40" s="41">
        <f t="shared" si="1"/>
        <v>0.875</v>
      </c>
    </row>
    <row r="41" spans="1:4" x14ac:dyDescent="0.3">
      <c r="A41" s="199" t="s">
        <v>18</v>
      </c>
      <c r="B41" s="194">
        <v>0.3</v>
      </c>
      <c r="C41" s="194">
        <v>0.6</v>
      </c>
      <c r="D41" s="41">
        <f t="shared" si="1"/>
        <v>0.89999999999999991</v>
      </c>
    </row>
    <row r="42" spans="1:4" x14ac:dyDescent="0.3">
      <c r="A42" s="199" t="s">
        <v>279</v>
      </c>
      <c r="B42" s="194">
        <v>0.3</v>
      </c>
      <c r="C42" s="194">
        <v>0.6</v>
      </c>
      <c r="D42" s="41">
        <f t="shared" si="1"/>
        <v>0.89999999999999991</v>
      </c>
    </row>
    <row r="43" spans="1:4" x14ac:dyDescent="0.3">
      <c r="A43" s="199" t="s">
        <v>455</v>
      </c>
      <c r="B43" s="194">
        <v>0.27272727272727271</v>
      </c>
      <c r="C43" s="194">
        <v>0.63636363636363635</v>
      </c>
      <c r="D43" s="41">
        <f t="shared" si="1"/>
        <v>0.90909090909090906</v>
      </c>
    </row>
    <row r="44" spans="1:4" x14ac:dyDescent="0.3">
      <c r="A44" s="199" t="s">
        <v>35</v>
      </c>
      <c r="B44" s="194">
        <v>0.34782608695652173</v>
      </c>
      <c r="C44" s="194">
        <v>0.56521739130434778</v>
      </c>
      <c r="D44" s="41">
        <f t="shared" si="1"/>
        <v>0.91304347826086951</v>
      </c>
    </row>
    <row r="45" spans="1:4" x14ac:dyDescent="0.3">
      <c r="A45" s="199" t="s">
        <v>278</v>
      </c>
      <c r="B45" s="194">
        <v>0.30769230769230771</v>
      </c>
      <c r="C45" s="194">
        <v>0.61538461538461542</v>
      </c>
      <c r="D45" s="41">
        <f t="shared" si="1"/>
        <v>0.92307692307692313</v>
      </c>
    </row>
    <row r="46" spans="1:4" x14ac:dyDescent="0.3">
      <c r="A46" s="199" t="s">
        <v>34</v>
      </c>
      <c r="B46" s="194">
        <v>0.46666666666666667</v>
      </c>
      <c r="C46" s="194">
        <v>0.46666666666666667</v>
      </c>
      <c r="D46" s="41">
        <f t="shared" si="1"/>
        <v>0.93333333333333335</v>
      </c>
    </row>
    <row r="47" spans="1:4" x14ac:dyDescent="0.3">
      <c r="A47" s="199" t="s">
        <v>32</v>
      </c>
      <c r="B47" s="194">
        <v>0.4375</v>
      </c>
      <c r="C47" s="194">
        <v>0.5</v>
      </c>
      <c r="D47" s="41">
        <f t="shared" si="1"/>
        <v>0.9375</v>
      </c>
    </row>
    <row r="48" spans="1:4" x14ac:dyDescent="0.3">
      <c r="A48" s="199" t="s">
        <v>21</v>
      </c>
      <c r="B48" s="194">
        <v>0.3611111111111111</v>
      </c>
      <c r="C48" s="194">
        <v>0.58333333333333337</v>
      </c>
      <c r="D48" s="41">
        <f t="shared" si="1"/>
        <v>0.94444444444444442</v>
      </c>
    </row>
    <row r="49" spans="1:4" x14ac:dyDescent="0.3">
      <c r="A49" s="199" t="s">
        <v>23</v>
      </c>
      <c r="B49" s="194">
        <v>0.31818181818181818</v>
      </c>
      <c r="C49" s="194">
        <v>0.63636363636363635</v>
      </c>
      <c r="D49" s="41">
        <f t="shared" si="1"/>
        <v>0.95454545454545459</v>
      </c>
    </row>
    <row r="50" spans="1:4" x14ac:dyDescent="0.3">
      <c r="A50" s="199" t="s">
        <v>20</v>
      </c>
      <c r="B50" s="194">
        <v>0.33333333333333331</v>
      </c>
      <c r="C50" s="194">
        <v>0.64102564102564108</v>
      </c>
      <c r="D50" s="41">
        <f t="shared" si="1"/>
        <v>0.97435897435897445</v>
      </c>
    </row>
    <row r="51" spans="1:4" x14ac:dyDescent="0.3">
      <c r="A51" s="199" t="s">
        <v>14</v>
      </c>
      <c r="B51" s="194">
        <v>0.46153846153846156</v>
      </c>
      <c r="C51" s="194">
        <v>0.53846153846153844</v>
      </c>
      <c r="D51" s="41">
        <f t="shared" si="1"/>
        <v>1</v>
      </c>
    </row>
    <row r="52" spans="1:4" x14ac:dyDescent="0.3">
      <c r="A52" s="199" t="s">
        <v>15</v>
      </c>
      <c r="B52" s="194">
        <v>0.37142857142857144</v>
      </c>
      <c r="C52" s="194">
        <v>0.62857142857142856</v>
      </c>
      <c r="D52" s="41">
        <f t="shared" si="1"/>
        <v>1</v>
      </c>
    </row>
    <row r="53" spans="1:4" x14ac:dyDescent="0.3">
      <c r="A53" s="199" t="s">
        <v>16</v>
      </c>
      <c r="B53" s="194">
        <v>0.16666666666666666</v>
      </c>
      <c r="C53" s="194">
        <v>0.83333333333333337</v>
      </c>
      <c r="D53" s="41">
        <f t="shared" si="1"/>
        <v>1</v>
      </c>
    </row>
    <row r="54" spans="1:4" x14ac:dyDescent="0.3">
      <c r="A54" s="199" t="s">
        <v>448</v>
      </c>
      <c r="B54" s="194">
        <v>0.25</v>
      </c>
      <c r="C54" s="194">
        <v>0.75</v>
      </c>
      <c r="D54" s="41">
        <f t="shared" si="1"/>
        <v>1</v>
      </c>
    </row>
    <row r="55" spans="1:4" x14ac:dyDescent="0.3">
      <c r="A55" s="199" t="s">
        <v>17</v>
      </c>
      <c r="B55" s="194">
        <v>0.35294117647058826</v>
      </c>
      <c r="C55" s="194">
        <v>0.6470588235294118</v>
      </c>
      <c r="D55" s="41">
        <f t="shared" si="1"/>
        <v>1</v>
      </c>
    </row>
    <row r="56" spans="1:4" x14ac:dyDescent="0.3">
      <c r="A56" s="199" t="s">
        <v>25</v>
      </c>
      <c r="B56" s="194">
        <v>0.41176470588235292</v>
      </c>
      <c r="C56" s="194">
        <v>0.58823529411764708</v>
      </c>
      <c r="D56" s="41">
        <f t="shared" si="1"/>
        <v>1</v>
      </c>
    </row>
    <row r="57" spans="1:4" x14ac:dyDescent="0.3">
      <c r="A57" s="199" t="s">
        <v>26</v>
      </c>
      <c r="B57" s="194">
        <v>0.29411764705882354</v>
      </c>
      <c r="C57" s="194">
        <v>0.70588235294117652</v>
      </c>
      <c r="D57" s="41">
        <f t="shared" si="1"/>
        <v>1</v>
      </c>
    </row>
    <row r="58" spans="1:4" x14ac:dyDescent="0.3">
      <c r="A58" s="199" t="s">
        <v>449</v>
      </c>
      <c r="B58" s="194">
        <v>0.66666666666666663</v>
      </c>
      <c r="C58" s="194">
        <v>0.33333333333333331</v>
      </c>
      <c r="D58" s="41">
        <f t="shared" si="1"/>
        <v>1</v>
      </c>
    </row>
    <row r="59" spans="1:4" x14ac:dyDescent="0.3">
      <c r="A59" s="199" t="s">
        <v>450</v>
      </c>
      <c r="B59" s="194">
        <v>0.375</v>
      </c>
      <c r="C59" s="194">
        <v>0.625</v>
      </c>
      <c r="D59" s="41">
        <f t="shared" si="1"/>
        <v>1</v>
      </c>
    </row>
    <row r="60" spans="1:4" x14ac:dyDescent="0.3">
      <c r="A60" s="199" t="s">
        <v>27</v>
      </c>
      <c r="B60" s="194">
        <v>0.34782608695652173</v>
      </c>
      <c r="C60" s="194">
        <v>0.65217391304347827</v>
      </c>
      <c r="D60" s="41">
        <f t="shared" si="1"/>
        <v>1</v>
      </c>
    </row>
    <row r="61" spans="1:4" x14ac:dyDescent="0.3">
      <c r="A61" s="199" t="s">
        <v>452</v>
      </c>
      <c r="B61" s="194">
        <v>0.2</v>
      </c>
      <c r="C61" s="194">
        <v>0.8</v>
      </c>
      <c r="D61" s="41">
        <f t="shared" si="1"/>
        <v>1</v>
      </c>
    </row>
    <row r="62" spans="1:4" x14ac:dyDescent="0.3">
      <c r="A62" s="199" t="s">
        <v>28</v>
      </c>
      <c r="B62" s="194">
        <v>0.45454545454545453</v>
      </c>
      <c r="C62" s="194">
        <v>0.54545454545454541</v>
      </c>
      <c r="D62" s="41">
        <f t="shared" si="1"/>
        <v>1</v>
      </c>
    </row>
    <row r="63" spans="1:4" x14ac:dyDescent="0.3">
      <c r="A63" s="199" t="s">
        <v>30</v>
      </c>
      <c r="B63" s="194">
        <v>0.4375</v>
      </c>
      <c r="C63" s="194">
        <v>0.5625</v>
      </c>
      <c r="D63" s="41">
        <f t="shared" si="1"/>
        <v>1</v>
      </c>
    </row>
    <row r="64" spans="1:4" x14ac:dyDescent="0.3">
      <c r="A64" s="199" t="s">
        <v>33</v>
      </c>
      <c r="B64" s="194">
        <v>0.46153846153846156</v>
      </c>
      <c r="C64" s="194">
        <v>0.53846153846153844</v>
      </c>
      <c r="D64" s="41">
        <f t="shared" si="1"/>
        <v>1</v>
      </c>
    </row>
    <row r="65" spans="1:4" x14ac:dyDescent="0.3">
      <c r="A65" s="199" t="s">
        <v>47</v>
      </c>
      <c r="B65" s="194">
        <v>0.18181818181818182</v>
      </c>
      <c r="C65" s="194">
        <v>0.81818181818181823</v>
      </c>
      <c r="D65" s="41">
        <f t="shared" si="1"/>
        <v>1</v>
      </c>
    </row>
    <row r="66" spans="1:4" x14ac:dyDescent="0.3">
      <c r="A66" s="199" t="s">
        <v>281</v>
      </c>
      <c r="B66" s="194">
        <v>0.5</v>
      </c>
      <c r="C66" s="194">
        <v>0.5</v>
      </c>
      <c r="D66" s="41">
        <f t="shared" si="1"/>
        <v>1</v>
      </c>
    </row>
    <row r="67" spans="1:4" x14ac:dyDescent="0.3">
      <c r="B67" s="41"/>
      <c r="C67" s="41"/>
      <c r="D67" s="41"/>
    </row>
    <row r="68" spans="1:4" x14ac:dyDescent="0.3">
      <c r="B68" s="41"/>
      <c r="C68" s="41"/>
      <c r="D68" s="41"/>
    </row>
    <row r="69" spans="1:4" x14ac:dyDescent="0.3">
      <c r="B69" s="41"/>
      <c r="C69" s="41"/>
      <c r="D69" s="41"/>
    </row>
    <row r="70" spans="1:4" x14ac:dyDescent="0.3">
      <c r="B70" s="41"/>
      <c r="C70" s="41"/>
      <c r="D70" s="41"/>
    </row>
    <row r="71" spans="1:4" x14ac:dyDescent="0.3">
      <c r="B71" s="41"/>
      <c r="C71" s="41"/>
      <c r="D71" s="41"/>
    </row>
  </sheetData>
  <hyperlinks>
    <hyperlink ref="A1" location="Index!A1" display="Back to index" xr:uid="{00000000-0004-0000-1B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D13"/>
  <sheetViews>
    <sheetView workbookViewId="0">
      <selection activeCell="B27" sqref="B27"/>
    </sheetView>
  </sheetViews>
  <sheetFormatPr defaultColWidth="8.88671875" defaultRowHeight="14.4" x14ac:dyDescent="0.3"/>
  <cols>
    <col min="1" max="1" width="41.44140625" bestFit="1" customWidth="1"/>
  </cols>
  <sheetData>
    <row r="1" spans="1:4" x14ac:dyDescent="0.3">
      <c r="A1" s="44" t="s">
        <v>106</v>
      </c>
    </row>
    <row r="4" spans="1:4" ht="15.6" x14ac:dyDescent="0.3">
      <c r="D4" s="6" t="s">
        <v>354</v>
      </c>
    </row>
    <row r="6" spans="1:4" x14ac:dyDescent="0.3">
      <c r="A6" s="4" t="s">
        <v>6</v>
      </c>
      <c r="B6" s="5">
        <v>0.42049999999999998</v>
      </c>
    </row>
    <row r="7" spans="1:4" x14ac:dyDescent="0.3">
      <c r="A7" s="4" t="s">
        <v>7</v>
      </c>
      <c r="B7" s="5">
        <v>4.5499999999999999E-2</v>
      </c>
    </row>
    <row r="8" spans="1:4" x14ac:dyDescent="0.3">
      <c r="A8" s="4" t="s">
        <v>8</v>
      </c>
      <c r="B8" s="5">
        <v>0.2727</v>
      </c>
    </row>
    <row r="9" spans="1:4" x14ac:dyDescent="0.3">
      <c r="A9" s="4" t="s">
        <v>9</v>
      </c>
      <c r="B9" s="5">
        <v>0.13639999999999999</v>
      </c>
    </row>
    <row r="10" spans="1:4" x14ac:dyDescent="0.3">
      <c r="A10" s="4" t="s">
        <v>5</v>
      </c>
      <c r="B10" s="5">
        <v>0.125</v>
      </c>
    </row>
    <row r="12" spans="1:4" x14ac:dyDescent="0.3">
      <c r="B12" s="35"/>
    </row>
    <row r="13" spans="1:4" x14ac:dyDescent="0.3">
      <c r="B13" s="35"/>
    </row>
  </sheetData>
  <hyperlinks>
    <hyperlink ref="A1" location="Index!A1" display="Back to index" xr:uid="{00000000-0004-0000-0200-000000000000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4"/>
  </sheetPr>
  <dimension ref="A1:F80"/>
  <sheetViews>
    <sheetView zoomScale="80" zoomScaleNormal="80" workbookViewId="0">
      <selection activeCell="F1" sqref="F1"/>
    </sheetView>
  </sheetViews>
  <sheetFormatPr defaultColWidth="9.109375" defaultRowHeight="14.4" x14ac:dyDescent="0.3"/>
  <cols>
    <col min="1" max="16384" width="9.109375" style="32"/>
  </cols>
  <sheetData>
    <row r="1" spans="1:6" ht="15.6" x14ac:dyDescent="0.3">
      <c r="A1" s="44" t="s">
        <v>106</v>
      </c>
      <c r="F1" s="42" t="s">
        <v>538</v>
      </c>
    </row>
    <row r="4" spans="1:6" x14ac:dyDescent="0.3">
      <c r="A4" s="79" t="s">
        <v>50</v>
      </c>
      <c r="B4" s="79" t="s">
        <v>56</v>
      </c>
      <c r="C4" s="79" t="s">
        <v>57</v>
      </c>
      <c r="D4" s="79" t="s">
        <v>67</v>
      </c>
      <c r="E4" s="79"/>
    </row>
    <row r="5" spans="1:6" x14ac:dyDescent="0.3">
      <c r="A5" s="183" t="s">
        <v>453</v>
      </c>
      <c r="B5" s="194">
        <v>0</v>
      </c>
      <c r="C5" s="194">
        <v>0</v>
      </c>
      <c r="D5" s="41">
        <f t="shared" ref="D5:D36" si="0">SUM(B5:C5)</f>
        <v>0</v>
      </c>
    </row>
    <row r="6" spans="1:6" x14ac:dyDescent="0.3">
      <c r="A6" s="183" t="s">
        <v>445</v>
      </c>
      <c r="B6" s="194">
        <v>0</v>
      </c>
      <c r="C6" s="194">
        <v>0</v>
      </c>
      <c r="D6" s="41">
        <f t="shared" si="0"/>
        <v>0</v>
      </c>
    </row>
    <row r="7" spans="1:6" x14ac:dyDescent="0.3">
      <c r="A7" s="183" t="s">
        <v>43</v>
      </c>
      <c r="B7" s="194">
        <v>0</v>
      </c>
      <c r="C7" s="194">
        <v>0</v>
      </c>
      <c r="D7" s="41">
        <f t="shared" si="0"/>
        <v>0</v>
      </c>
    </row>
    <row r="8" spans="1:6" x14ac:dyDescent="0.3">
      <c r="A8" s="183" t="s">
        <v>45</v>
      </c>
      <c r="B8" s="194">
        <v>0</v>
      </c>
      <c r="C8" s="194">
        <v>0</v>
      </c>
      <c r="D8" s="41">
        <f t="shared" si="0"/>
        <v>0</v>
      </c>
    </row>
    <row r="9" spans="1:6" x14ac:dyDescent="0.3">
      <c r="A9" s="183" t="s">
        <v>458</v>
      </c>
      <c r="B9" s="194">
        <v>0</v>
      </c>
      <c r="C9" s="194">
        <v>0.1</v>
      </c>
      <c r="D9" s="41">
        <f t="shared" si="0"/>
        <v>0.1</v>
      </c>
    </row>
    <row r="10" spans="1:6" x14ac:dyDescent="0.3">
      <c r="A10" s="183" t="s">
        <v>446</v>
      </c>
      <c r="B10" s="194">
        <v>0.1</v>
      </c>
      <c r="C10" s="194">
        <v>0</v>
      </c>
      <c r="D10" s="41">
        <f t="shared" si="0"/>
        <v>0.1</v>
      </c>
    </row>
    <row r="11" spans="1:6" x14ac:dyDescent="0.3">
      <c r="A11" s="183" t="s">
        <v>459</v>
      </c>
      <c r="B11" s="194">
        <v>0</v>
      </c>
      <c r="C11" s="194">
        <v>0.125</v>
      </c>
      <c r="D11" s="41">
        <f t="shared" si="0"/>
        <v>0.125</v>
      </c>
    </row>
    <row r="12" spans="1:6" x14ac:dyDescent="0.3">
      <c r="A12" s="183" t="s">
        <v>460</v>
      </c>
      <c r="B12" s="194">
        <v>0</v>
      </c>
      <c r="C12" s="194">
        <v>0.125</v>
      </c>
      <c r="D12" s="41">
        <f t="shared" si="0"/>
        <v>0.125</v>
      </c>
    </row>
    <row r="13" spans="1:6" x14ac:dyDescent="0.3">
      <c r="A13" s="183" t="s">
        <v>457</v>
      </c>
      <c r="B13" s="194">
        <v>0</v>
      </c>
      <c r="C13" s="194">
        <v>0.14285714285714285</v>
      </c>
      <c r="D13" s="41">
        <f t="shared" si="0"/>
        <v>0.14285714285714285</v>
      </c>
    </row>
    <row r="14" spans="1:6" x14ac:dyDescent="0.3">
      <c r="A14" s="183" t="s">
        <v>456</v>
      </c>
      <c r="B14" s="194">
        <v>8.3333333333333329E-2</v>
      </c>
      <c r="C14" s="194">
        <v>8.3333333333333329E-2</v>
      </c>
      <c r="D14" s="41">
        <f t="shared" si="0"/>
        <v>0.16666666666666666</v>
      </c>
    </row>
    <row r="15" spans="1:6" x14ac:dyDescent="0.3">
      <c r="A15" s="183" t="s">
        <v>42</v>
      </c>
      <c r="B15" s="194">
        <v>0</v>
      </c>
      <c r="C15" s="194">
        <v>0.17647058823529413</v>
      </c>
      <c r="D15" s="41">
        <f t="shared" si="0"/>
        <v>0.17647058823529413</v>
      </c>
    </row>
    <row r="16" spans="1:6" x14ac:dyDescent="0.3">
      <c r="A16" s="183" t="s">
        <v>280</v>
      </c>
      <c r="B16" s="194">
        <v>0</v>
      </c>
      <c r="C16" s="194">
        <v>0.22222222222222221</v>
      </c>
      <c r="D16" s="41">
        <f t="shared" si="0"/>
        <v>0.22222222222222221</v>
      </c>
    </row>
    <row r="17" spans="1:4" x14ac:dyDescent="0.3">
      <c r="A17" s="183" t="s">
        <v>461</v>
      </c>
      <c r="B17" s="194">
        <v>0.1111111111111111</v>
      </c>
      <c r="C17" s="194">
        <v>0.1111111111111111</v>
      </c>
      <c r="D17" s="41">
        <f t="shared" si="0"/>
        <v>0.22222222222222221</v>
      </c>
    </row>
    <row r="18" spans="1:4" x14ac:dyDescent="0.3">
      <c r="A18" s="183" t="s">
        <v>454</v>
      </c>
      <c r="B18" s="194">
        <v>0</v>
      </c>
      <c r="C18" s="194">
        <v>0.25</v>
      </c>
      <c r="D18" s="41">
        <f t="shared" si="0"/>
        <v>0.25</v>
      </c>
    </row>
    <row r="19" spans="1:4" x14ac:dyDescent="0.3">
      <c r="A19" s="183" t="s">
        <v>465</v>
      </c>
      <c r="B19" s="194">
        <v>0.125</v>
      </c>
      <c r="C19" s="194">
        <v>0.125</v>
      </c>
      <c r="D19" s="41">
        <f t="shared" si="0"/>
        <v>0.25</v>
      </c>
    </row>
    <row r="20" spans="1:4" x14ac:dyDescent="0.3">
      <c r="A20" s="183" t="s">
        <v>129</v>
      </c>
      <c r="B20" s="194">
        <v>0</v>
      </c>
      <c r="C20" s="194">
        <v>0.2857142857142857</v>
      </c>
      <c r="D20" s="41">
        <f t="shared" si="0"/>
        <v>0.2857142857142857</v>
      </c>
    </row>
    <row r="21" spans="1:4" x14ac:dyDescent="0.3">
      <c r="A21" s="183" t="s">
        <v>427</v>
      </c>
      <c r="B21" s="194">
        <v>0</v>
      </c>
      <c r="C21" s="194">
        <v>0.2857142857142857</v>
      </c>
      <c r="D21" s="41">
        <f t="shared" si="0"/>
        <v>0.2857142857142857</v>
      </c>
    </row>
    <row r="22" spans="1:4" x14ac:dyDescent="0.3">
      <c r="A22" s="183" t="s">
        <v>44</v>
      </c>
      <c r="B22" s="194">
        <v>0</v>
      </c>
      <c r="C22" s="194">
        <v>0.29411764705882354</v>
      </c>
      <c r="D22" s="41">
        <f t="shared" si="0"/>
        <v>0.29411764705882354</v>
      </c>
    </row>
    <row r="23" spans="1:4" x14ac:dyDescent="0.3">
      <c r="A23" s="183" t="s">
        <v>463</v>
      </c>
      <c r="B23" s="194">
        <v>0.1</v>
      </c>
      <c r="C23" s="194">
        <v>0.2</v>
      </c>
      <c r="D23" s="41">
        <f t="shared" si="0"/>
        <v>0.30000000000000004</v>
      </c>
    </row>
    <row r="24" spans="1:4" x14ac:dyDescent="0.3">
      <c r="A24" s="183" t="s">
        <v>38</v>
      </c>
      <c r="B24" s="194">
        <v>3.125E-2</v>
      </c>
      <c r="C24" s="194">
        <v>0.3125</v>
      </c>
      <c r="D24" s="41">
        <f t="shared" si="0"/>
        <v>0.34375</v>
      </c>
    </row>
    <row r="25" spans="1:4" x14ac:dyDescent="0.3">
      <c r="A25" s="183" t="s">
        <v>447</v>
      </c>
      <c r="B25" s="194">
        <v>0.125</v>
      </c>
      <c r="C25" s="194">
        <v>0.25</v>
      </c>
      <c r="D25" s="41">
        <f t="shared" si="0"/>
        <v>0.375</v>
      </c>
    </row>
    <row r="26" spans="1:4" x14ac:dyDescent="0.3">
      <c r="A26" s="183" t="s">
        <v>440</v>
      </c>
      <c r="B26" s="194">
        <v>0.17647058823529413</v>
      </c>
      <c r="C26" s="194">
        <v>0.23529411764705882</v>
      </c>
      <c r="D26" s="41">
        <f t="shared" si="0"/>
        <v>0.41176470588235292</v>
      </c>
    </row>
    <row r="27" spans="1:4" x14ac:dyDescent="0.3">
      <c r="A27" s="183" t="s">
        <v>426</v>
      </c>
      <c r="B27" s="194">
        <v>0</v>
      </c>
      <c r="C27" s="194">
        <v>0.42857142857142855</v>
      </c>
      <c r="D27" s="41">
        <f t="shared" si="0"/>
        <v>0.42857142857142855</v>
      </c>
    </row>
    <row r="28" spans="1:4" x14ac:dyDescent="0.3">
      <c r="A28" s="183" t="s">
        <v>390</v>
      </c>
      <c r="B28" s="194">
        <v>0.16666666666666666</v>
      </c>
      <c r="C28" s="194">
        <v>0.33333333333333331</v>
      </c>
      <c r="D28" s="41">
        <f t="shared" si="0"/>
        <v>0.5</v>
      </c>
    </row>
    <row r="29" spans="1:4" x14ac:dyDescent="0.3">
      <c r="A29" s="183" t="s">
        <v>462</v>
      </c>
      <c r="B29" s="194">
        <v>0.16666666666666666</v>
      </c>
      <c r="C29" s="194">
        <v>0.33333333333333331</v>
      </c>
      <c r="D29" s="41">
        <f t="shared" si="0"/>
        <v>0.5</v>
      </c>
    </row>
    <row r="30" spans="1:4" x14ac:dyDescent="0.3">
      <c r="A30" s="183" t="s">
        <v>19</v>
      </c>
      <c r="B30" s="194">
        <v>0.16666666666666666</v>
      </c>
      <c r="C30" s="194">
        <v>0.3888888888888889</v>
      </c>
      <c r="D30" s="41">
        <f t="shared" si="0"/>
        <v>0.55555555555555558</v>
      </c>
    </row>
    <row r="31" spans="1:4" x14ac:dyDescent="0.3">
      <c r="A31" s="183" t="s">
        <v>464</v>
      </c>
      <c r="B31" s="194">
        <v>0</v>
      </c>
      <c r="C31" s="194">
        <v>0.5714285714285714</v>
      </c>
      <c r="D31" s="41">
        <f t="shared" si="0"/>
        <v>0.5714285714285714</v>
      </c>
    </row>
    <row r="32" spans="1:4" x14ac:dyDescent="0.3">
      <c r="A32" s="183" t="s">
        <v>444</v>
      </c>
      <c r="B32" s="194">
        <v>0</v>
      </c>
      <c r="C32" s="194">
        <v>0.6</v>
      </c>
      <c r="D32" s="41">
        <f t="shared" si="0"/>
        <v>0.6</v>
      </c>
    </row>
    <row r="33" spans="1:4" x14ac:dyDescent="0.3">
      <c r="A33" s="183" t="s">
        <v>90</v>
      </c>
      <c r="B33" s="194">
        <v>0</v>
      </c>
      <c r="C33" s="194">
        <v>0.6</v>
      </c>
      <c r="D33" s="41">
        <f t="shared" si="0"/>
        <v>0.6</v>
      </c>
    </row>
    <row r="34" spans="1:4" x14ac:dyDescent="0.3">
      <c r="A34" s="183" t="s">
        <v>279</v>
      </c>
      <c r="B34" s="194">
        <v>0.4</v>
      </c>
      <c r="C34" s="194">
        <v>0.2</v>
      </c>
      <c r="D34" s="41">
        <f t="shared" si="0"/>
        <v>0.60000000000000009</v>
      </c>
    </row>
    <row r="35" spans="1:4" x14ac:dyDescent="0.3">
      <c r="A35" s="183" t="s">
        <v>41</v>
      </c>
      <c r="B35" s="194">
        <v>0</v>
      </c>
      <c r="C35" s="194">
        <v>0.72727272727272729</v>
      </c>
      <c r="D35" s="41">
        <f t="shared" si="0"/>
        <v>0.72727272727272729</v>
      </c>
    </row>
    <row r="36" spans="1:4" x14ac:dyDescent="0.3">
      <c r="A36" s="183" t="s">
        <v>18</v>
      </c>
      <c r="B36" s="194">
        <v>0.29032258064516131</v>
      </c>
      <c r="C36" s="194">
        <v>0.45161290322580644</v>
      </c>
      <c r="D36" s="41">
        <f t="shared" si="0"/>
        <v>0.74193548387096775</v>
      </c>
    </row>
    <row r="37" spans="1:4" x14ac:dyDescent="0.3">
      <c r="A37" s="183" t="s">
        <v>392</v>
      </c>
      <c r="B37" s="194">
        <v>0.27586206896551724</v>
      </c>
      <c r="C37" s="194">
        <v>0.48275862068965519</v>
      </c>
      <c r="D37" s="41">
        <f t="shared" ref="D37:D66" si="1">SUM(B37:C37)</f>
        <v>0.75862068965517238</v>
      </c>
    </row>
    <row r="38" spans="1:4" x14ac:dyDescent="0.3">
      <c r="A38" s="183" t="s">
        <v>31</v>
      </c>
      <c r="B38" s="194">
        <v>0.66666666666666663</v>
      </c>
      <c r="C38" s="194">
        <v>0.1111111111111111</v>
      </c>
      <c r="D38" s="41">
        <f t="shared" si="1"/>
        <v>0.77777777777777768</v>
      </c>
    </row>
    <row r="39" spans="1:4" x14ac:dyDescent="0.3">
      <c r="A39" s="183" t="s">
        <v>452</v>
      </c>
      <c r="B39" s="194">
        <v>0.4</v>
      </c>
      <c r="C39" s="194">
        <v>0.4</v>
      </c>
      <c r="D39" s="41">
        <f t="shared" si="1"/>
        <v>0.8</v>
      </c>
    </row>
    <row r="40" spans="1:4" x14ac:dyDescent="0.3">
      <c r="A40" s="183" t="s">
        <v>391</v>
      </c>
      <c r="B40" s="194">
        <v>0.8</v>
      </c>
      <c r="C40" s="194">
        <v>0</v>
      </c>
      <c r="D40" s="41">
        <f t="shared" si="1"/>
        <v>0.8</v>
      </c>
    </row>
    <row r="41" spans="1:4" x14ac:dyDescent="0.3">
      <c r="A41" s="183" t="s">
        <v>32</v>
      </c>
      <c r="B41" s="194">
        <v>0.625</v>
      </c>
      <c r="C41" s="194">
        <v>0.1875</v>
      </c>
      <c r="D41" s="41">
        <f t="shared" si="1"/>
        <v>0.8125</v>
      </c>
    </row>
    <row r="42" spans="1:4" x14ac:dyDescent="0.3">
      <c r="A42" s="183" t="s">
        <v>281</v>
      </c>
      <c r="B42" s="194">
        <v>0.33333333333333331</v>
      </c>
      <c r="C42" s="194">
        <v>0.5</v>
      </c>
      <c r="D42" s="41">
        <f t="shared" si="1"/>
        <v>0.83333333333333326</v>
      </c>
    </row>
    <row r="43" spans="1:4" x14ac:dyDescent="0.3">
      <c r="A43" s="183" t="s">
        <v>451</v>
      </c>
      <c r="B43" s="194">
        <v>0.42857142857142855</v>
      </c>
      <c r="C43" s="194">
        <v>0.42857142857142855</v>
      </c>
      <c r="D43" s="41">
        <f t="shared" si="1"/>
        <v>0.8571428571428571</v>
      </c>
    </row>
    <row r="44" spans="1:4" x14ac:dyDescent="0.3">
      <c r="A44" s="183" t="s">
        <v>15</v>
      </c>
      <c r="B44" s="194">
        <v>0.44444444444444442</v>
      </c>
      <c r="C44" s="194">
        <v>0.41666666666666669</v>
      </c>
      <c r="D44" s="41">
        <f t="shared" si="1"/>
        <v>0.86111111111111116</v>
      </c>
    </row>
    <row r="45" spans="1:4" x14ac:dyDescent="0.3">
      <c r="A45" s="183" t="s">
        <v>34</v>
      </c>
      <c r="B45" s="194">
        <v>0.66666666666666663</v>
      </c>
      <c r="C45" s="194">
        <v>0.2</v>
      </c>
      <c r="D45" s="41">
        <f t="shared" si="1"/>
        <v>0.8666666666666667</v>
      </c>
    </row>
    <row r="46" spans="1:4" x14ac:dyDescent="0.3">
      <c r="A46" s="183" t="s">
        <v>455</v>
      </c>
      <c r="B46" s="194">
        <v>0.56521739130434778</v>
      </c>
      <c r="C46" s="194">
        <v>0.34782608695652173</v>
      </c>
      <c r="D46" s="41">
        <f t="shared" si="1"/>
        <v>0.91304347826086951</v>
      </c>
    </row>
    <row r="47" spans="1:4" x14ac:dyDescent="0.3">
      <c r="A47" s="183" t="s">
        <v>23</v>
      </c>
      <c r="B47" s="194">
        <v>0.39130434782608697</v>
      </c>
      <c r="C47" s="194">
        <v>0.52173913043478259</v>
      </c>
      <c r="D47" s="41">
        <f t="shared" si="1"/>
        <v>0.91304347826086962</v>
      </c>
    </row>
    <row r="48" spans="1:4" x14ac:dyDescent="0.3">
      <c r="A48" s="183" t="s">
        <v>16</v>
      </c>
      <c r="B48" s="194">
        <v>0.5</v>
      </c>
      <c r="C48" s="194">
        <v>0.41666666666666669</v>
      </c>
      <c r="D48" s="41">
        <f t="shared" si="1"/>
        <v>0.91666666666666674</v>
      </c>
    </row>
    <row r="49" spans="1:4" x14ac:dyDescent="0.3">
      <c r="A49" s="183" t="s">
        <v>20</v>
      </c>
      <c r="B49" s="194">
        <v>0.52631578947368418</v>
      </c>
      <c r="C49" s="194">
        <v>0.39473684210526316</v>
      </c>
      <c r="D49" s="41">
        <f t="shared" si="1"/>
        <v>0.92105263157894735</v>
      </c>
    </row>
    <row r="50" spans="1:4" x14ac:dyDescent="0.3">
      <c r="A50" s="183" t="s">
        <v>278</v>
      </c>
      <c r="B50" s="194">
        <v>0.46153846153846156</v>
      </c>
      <c r="C50" s="194">
        <v>0.46153846153846156</v>
      </c>
      <c r="D50" s="41">
        <f t="shared" si="1"/>
        <v>0.92307692307692313</v>
      </c>
    </row>
    <row r="51" spans="1:4" x14ac:dyDescent="0.3">
      <c r="A51" s="183" t="s">
        <v>14</v>
      </c>
      <c r="B51" s="194">
        <v>0.6428571428571429</v>
      </c>
      <c r="C51" s="194">
        <v>0.2857142857142857</v>
      </c>
      <c r="D51" s="41">
        <f t="shared" si="1"/>
        <v>0.9285714285714286</v>
      </c>
    </row>
    <row r="52" spans="1:4" x14ac:dyDescent="0.3">
      <c r="A52" s="183" t="s">
        <v>30</v>
      </c>
      <c r="B52" s="194">
        <v>0.5625</v>
      </c>
      <c r="C52" s="194">
        <v>0.375</v>
      </c>
      <c r="D52" s="41">
        <f t="shared" si="1"/>
        <v>0.9375</v>
      </c>
    </row>
    <row r="53" spans="1:4" x14ac:dyDescent="0.3">
      <c r="A53" s="183" t="s">
        <v>17</v>
      </c>
      <c r="B53" s="194">
        <v>0.52941176470588236</v>
      </c>
      <c r="C53" s="194">
        <v>0.41176470588235292</v>
      </c>
      <c r="D53" s="41">
        <f t="shared" si="1"/>
        <v>0.94117647058823528</v>
      </c>
    </row>
    <row r="54" spans="1:4" x14ac:dyDescent="0.3">
      <c r="A54" s="183" t="s">
        <v>25</v>
      </c>
      <c r="B54" s="194">
        <v>0.70588235294117652</v>
      </c>
      <c r="C54" s="194">
        <v>0.23529411764705882</v>
      </c>
      <c r="D54" s="41">
        <f t="shared" si="1"/>
        <v>0.94117647058823528</v>
      </c>
    </row>
    <row r="55" spans="1:4" x14ac:dyDescent="0.3">
      <c r="A55" s="183" t="s">
        <v>21</v>
      </c>
      <c r="B55" s="194">
        <v>0.61111111111111116</v>
      </c>
      <c r="C55" s="194">
        <v>0.33333333333333331</v>
      </c>
      <c r="D55" s="41">
        <f t="shared" si="1"/>
        <v>0.94444444444444442</v>
      </c>
    </row>
    <row r="56" spans="1:4" x14ac:dyDescent="0.3">
      <c r="A56" s="183" t="s">
        <v>35</v>
      </c>
      <c r="B56" s="194">
        <v>0.69565217391304346</v>
      </c>
      <c r="C56" s="194">
        <v>0.2608695652173913</v>
      </c>
      <c r="D56" s="41">
        <f t="shared" si="1"/>
        <v>0.95652173913043481</v>
      </c>
    </row>
    <row r="57" spans="1:4" x14ac:dyDescent="0.3">
      <c r="A57" s="183" t="s">
        <v>448</v>
      </c>
      <c r="B57" s="194">
        <v>0.5</v>
      </c>
      <c r="C57" s="194">
        <v>0.5</v>
      </c>
      <c r="D57" s="41">
        <f t="shared" si="1"/>
        <v>1</v>
      </c>
    </row>
    <row r="58" spans="1:4" x14ac:dyDescent="0.3">
      <c r="A58" s="183" t="s">
        <v>22</v>
      </c>
      <c r="B58" s="194">
        <v>0.47058823529411764</v>
      </c>
      <c r="C58" s="194">
        <v>0.52941176470588236</v>
      </c>
      <c r="D58" s="41">
        <f t="shared" si="1"/>
        <v>1</v>
      </c>
    </row>
    <row r="59" spans="1:4" x14ac:dyDescent="0.3">
      <c r="A59" s="183" t="s">
        <v>26</v>
      </c>
      <c r="B59" s="194">
        <v>0.35294117647058826</v>
      </c>
      <c r="C59" s="194">
        <v>0.6470588235294118</v>
      </c>
      <c r="D59" s="41">
        <f t="shared" si="1"/>
        <v>1</v>
      </c>
    </row>
    <row r="60" spans="1:4" x14ac:dyDescent="0.3">
      <c r="A60" s="183" t="s">
        <v>449</v>
      </c>
      <c r="B60" s="194">
        <v>0.83333333333333337</v>
      </c>
      <c r="C60" s="194">
        <v>0.16666666666666666</v>
      </c>
      <c r="D60" s="41">
        <f t="shared" si="1"/>
        <v>1</v>
      </c>
    </row>
    <row r="61" spans="1:4" x14ac:dyDescent="0.3">
      <c r="A61" s="183" t="s">
        <v>450</v>
      </c>
      <c r="B61" s="194">
        <v>0.625</v>
      </c>
      <c r="C61" s="194">
        <v>0.375</v>
      </c>
      <c r="D61" s="41">
        <f t="shared" si="1"/>
        <v>1</v>
      </c>
    </row>
    <row r="62" spans="1:4" x14ac:dyDescent="0.3">
      <c r="A62" s="183" t="s">
        <v>27</v>
      </c>
      <c r="B62" s="194">
        <v>0.56521739130434778</v>
      </c>
      <c r="C62" s="194">
        <v>0.43478260869565216</v>
      </c>
      <c r="D62" s="41">
        <f t="shared" si="1"/>
        <v>1</v>
      </c>
    </row>
    <row r="63" spans="1:4" x14ac:dyDescent="0.3">
      <c r="A63" s="183" t="s">
        <v>28</v>
      </c>
      <c r="B63" s="194">
        <v>0.72727272727272729</v>
      </c>
      <c r="C63" s="194">
        <v>0.27272727272727271</v>
      </c>
      <c r="D63" s="41">
        <f t="shared" si="1"/>
        <v>1</v>
      </c>
    </row>
    <row r="64" spans="1:4" x14ac:dyDescent="0.3">
      <c r="A64" s="183" t="s">
        <v>33</v>
      </c>
      <c r="B64" s="194">
        <v>0.84615384615384615</v>
      </c>
      <c r="C64" s="194">
        <v>0.15384615384615385</v>
      </c>
      <c r="D64" s="41">
        <f t="shared" si="1"/>
        <v>1</v>
      </c>
    </row>
    <row r="65" spans="1:4" x14ac:dyDescent="0.3">
      <c r="A65" s="183" t="s">
        <v>128</v>
      </c>
      <c r="B65" s="194">
        <v>1</v>
      </c>
      <c r="C65" s="194">
        <v>0</v>
      </c>
      <c r="D65" s="41">
        <f t="shared" si="1"/>
        <v>1</v>
      </c>
    </row>
    <row r="66" spans="1:4" x14ac:dyDescent="0.3">
      <c r="A66" s="183" t="s">
        <v>47</v>
      </c>
      <c r="B66" s="194">
        <v>0.45454545454545453</v>
      </c>
      <c r="C66" s="194">
        <v>0.54545454545454541</v>
      </c>
      <c r="D66" s="41">
        <f t="shared" si="1"/>
        <v>1</v>
      </c>
    </row>
    <row r="67" spans="1:4" x14ac:dyDescent="0.3">
      <c r="B67" s="41"/>
      <c r="C67" s="41"/>
      <c r="D67" s="41"/>
    </row>
    <row r="68" spans="1:4" x14ac:dyDescent="0.3">
      <c r="B68" s="41"/>
      <c r="C68" s="41"/>
      <c r="D68" s="41"/>
    </row>
    <row r="69" spans="1:4" x14ac:dyDescent="0.3">
      <c r="B69" s="41"/>
      <c r="C69" s="41"/>
      <c r="D69" s="41"/>
    </row>
    <row r="70" spans="1:4" x14ac:dyDescent="0.3">
      <c r="B70" s="41"/>
      <c r="C70" s="41"/>
      <c r="D70" s="41"/>
    </row>
    <row r="71" spans="1:4" x14ac:dyDescent="0.3">
      <c r="B71" s="41"/>
      <c r="C71" s="41"/>
      <c r="D71" s="41"/>
    </row>
    <row r="72" spans="1:4" x14ac:dyDescent="0.3">
      <c r="B72" s="41"/>
      <c r="C72" s="41"/>
      <c r="D72" s="41"/>
    </row>
    <row r="73" spans="1:4" x14ac:dyDescent="0.3">
      <c r="B73" s="41"/>
      <c r="C73" s="41"/>
      <c r="D73" s="41"/>
    </row>
    <row r="74" spans="1:4" x14ac:dyDescent="0.3">
      <c r="B74" s="41"/>
      <c r="C74" s="41"/>
      <c r="D74" s="41"/>
    </row>
    <row r="75" spans="1:4" x14ac:dyDescent="0.3">
      <c r="B75" s="41"/>
      <c r="C75" s="41"/>
      <c r="D75" s="41"/>
    </row>
    <row r="76" spans="1:4" x14ac:dyDescent="0.3">
      <c r="B76" s="41"/>
      <c r="C76" s="41"/>
      <c r="D76" s="41"/>
    </row>
    <row r="77" spans="1:4" x14ac:dyDescent="0.3">
      <c r="B77" s="41"/>
      <c r="C77" s="41"/>
      <c r="D77" s="41"/>
    </row>
    <row r="78" spans="1:4" x14ac:dyDescent="0.3">
      <c r="B78" s="41"/>
      <c r="C78" s="41"/>
      <c r="D78" s="41"/>
    </row>
    <row r="79" spans="1:4" x14ac:dyDescent="0.3">
      <c r="B79" s="41"/>
      <c r="C79" s="41"/>
      <c r="D79" s="41"/>
    </row>
    <row r="80" spans="1:4" x14ac:dyDescent="0.3">
      <c r="B80" s="41"/>
      <c r="C80" s="41"/>
      <c r="D80" s="41"/>
    </row>
  </sheetData>
  <sortState ref="A5:D66">
    <sortCondition ref="D66"/>
  </sortState>
  <hyperlinks>
    <hyperlink ref="A1" location="Index!A1" display="Back to index" xr:uid="{00000000-0004-0000-1C00-000000000000}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4"/>
  </sheetPr>
  <dimension ref="A1:F79"/>
  <sheetViews>
    <sheetView zoomScale="80" zoomScaleNormal="80" workbookViewId="0">
      <selection activeCell="F1" sqref="F1"/>
    </sheetView>
  </sheetViews>
  <sheetFormatPr defaultColWidth="9.109375" defaultRowHeight="14.4" x14ac:dyDescent="0.3"/>
  <cols>
    <col min="1" max="16384" width="9.109375" style="32"/>
  </cols>
  <sheetData>
    <row r="1" spans="1:6" ht="15.6" x14ac:dyDescent="0.3">
      <c r="A1" s="44"/>
      <c r="D1" s="44" t="s">
        <v>106</v>
      </c>
      <c r="E1" s="42"/>
      <c r="F1" s="42" t="s">
        <v>537</v>
      </c>
    </row>
    <row r="4" spans="1:6" x14ac:dyDescent="0.3">
      <c r="A4" s="32" t="s">
        <v>50</v>
      </c>
      <c r="B4" s="32" t="s">
        <v>56</v>
      </c>
      <c r="C4" s="32" t="s">
        <v>57</v>
      </c>
      <c r="D4" s="32" t="s">
        <v>67</v>
      </c>
    </row>
    <row r="5" spans="1:6" x14ac:dyDescent="0.3">
      <c r="A5" s="199" t="s">
        <v>445</v>
      </c>
      <c r="B5" s="194">
        <v>0</v>
      </c>
      <c r="C5" s="194">
        <v>0.16666666666666666</v>
      </c>
      <c r="D5" s="41">
        <f t="shared" ref="D5:D36" si="0">SUM(B5:C5)</f>
        <v>0.16666666666666666</v>
      </c>
    </row>
    <row r="6" spans="1:6" x14ac:dyDescent="0.3">
      <c r="A6" s="199" t="s">
        <v>464</v>
      </c>
      <c r="B6" s="194">
        <v>0.14285714285714285</v>
      </c>
      <c r="C6" s="194">
        <v>0.14285714285714285</v>
      </c>
      <c r="D6" s="41">
        <f t="shared" si="0"/>
        <v>0.2857142857142857</v>
      </c>
    </row>
    <row r="7" spans="1:6" x14ac:dyDescent="0.3">
      <c r="A7" s="199" t="s">
        <v>463</v>
      </c>
      <c r="B7" s="194">
        <v>0.1</v>
      </c>
      <c r="C7" s="194">
        <v>0.2</v>
      </c>
      <c r="D7" s="41">
        <f t="shared" si="0"/>
        <v>0.30000000000000004</v>
      </c>
    </row>
    <row r="8" spans="1:6" x14ac:dyDescent="0.3">
      <c r="A8" s="199" t="s">
        <v>38</v>
      </c>
      <c r="B8" s="194">
        <v>0</v>
      </c>
      <c r="C8" s="194">
        <v>0.34375</v>
      </c>
      <c r="D8" s="41">
        <f t="shared" si="0"/>
        <v>0.34375</v>
      </c>
    </row>
    <row r="9" spans="1:6" x14ac:dyDescent="0.3">
      <c r="A9" s="199" t="s">
        <v>42</v>
      </c>
      <c r="B9" s="194">
        <v>0</v>
      </c>
      <c r="C9" s="194">
        <v>0.35294117647058826</v>
      </c>
      <c r="D9" s="41">
        <f t="shared" si="0"/>
        <v>0.35294117647058826</v>
      </c>
    </row>
    <row r="10" spans="1:6" x14ac:dyDescent="0.3">
      <c r="A10" s="199" t="s">
        <v>44</v>
      </c>
      <c r="B10" s="194">
        <v>0</v>
      </c>
      <c r="C10" s="194">
        <v>0.35294117647058826</v>
      </c>
      <c r="D10" s="41">
        <f t="shared" si="0"/>
        <v>0.35294117647058826</v>
      </c>
    </row>
    <row r="11" spans="1:6" x14ac:dyDescent="0.3">
      <c r="A11" s="199" t="s">
        <v>454</v>
      </c>
      <c r="B11" s="194">
        <v>0.125</v>
      </c>
      <c r="C11" s="194">
        <v>0.25</v>
      </c>
      <c r="D11" s="41">
        <f t="shared" si="0"/>
        <v>0.375</v>
      </c>
    </row>
    <row r="12" spans="1:6" x14ac:dyDescent="0.3">
      <c r="A12" s="199" t="s">
        <v>459</v>
      </c>
      <c r="B12" s="194">
        <v>0</v>
      </c>
      <c r="C12" s="194">
        <v>0.375</v>
      </c>
      <c r="D12" s="41">
        <f t="shared" si="0"/>
        <v>0.375</v>
      </c>
    </row>
    <row r="13" spans="1:6" x14ac:dyDescent="0.3">
      <c r="A13" s="199" t="s">
        <v>45</v>
      </c>
      <c r="B13" s="194">
        <v>0</v>
      </c>
      <c r="C13" s="194">
        <v>0.4</v>
      </c>
      <c r="D13" s="41">
        <f t="shared" si="0"/>
        <v>0.4</v>
      </c>
    </row>
    <row r="14" spans="1:6" x14ac:dyDescent="0.3">
      <c r="A14" s="199" t="s">
        <v>457</v>
      </c>
      <c r="B14" s="194">
        <v>0.14285714285714285</v>
      </c>
      <c r="C14" s="194">
        <v>0.2857142857142857</v>
      </c>
      <c r="D14" s="41">
        <f t="shared" si="0"/>
        <v>0.42857142857142855</v>
      </c>
    </row>
    <row r="15" spans="1:6" x14ac:dyDescent="0.3">
      <c r="A15" s="199" t="s">
        <v>447</v>
      </c>
      <c r="B15" s="194">
        <v>0.14285714285714285</v>
      </c>
      <c r="C15" s="194">
        <v>0.2857142857142857</v>
      </c>
      <c r="D15" s="41">
        <f t="shared" si="0"/>
        <v>0.42857142857142855</v>
      </c>
    </row>
    <row r="16" spans="1:6" x14ac:dyDescent="0.3">
      <c r="A16" s="199" t="s">
        <v>129</v>
      </c>
      <c r="B16" s="194">
        <v>0</v>
      </c>
      <c r="C16" s="194">
        <v>0.42857142857142855</v>
      </c>
      <c r="D16" s="41">
        <f t="shared" si="0"/>
        <v>0.42857142857142855</v>
      </c>
    </row>
    <row r="17" spans="1:4" x14ac:dyDescent="0.3">
      <c r="A17" s="199" t="s">
        <v>426</v>
      </c>
      <c r="B17" s="194">
        <v>0.14285714285714285</v>
      </c>
      <c r="C17" s="194">
        <v>0.2857142857142857</v>
      </c>
      <c r="D17" s="41">
        <f t="shared" si="0"/>
        <v>0.42857142857142855</v>
      </c>
    </row>
    <row r="18" spans="1:4" x14ac:dyDescent="0.3">
      <c r="A18" s="199" t="s">
        <v>427</v>
      </c>
      <c r="B18" s="194">
        <v>0</v>
      </c>
      <c r="C18" s="194">
        <v>0.42857142857142855</v>
      </c>
      <c r="D18" s="41">
        <f t="shared" si="0"/>
        <v>0.42857142857142855</v>
      </c>
    </row>
    <row r="19" spans="1:4" x14ac:dyDescent="0.3">
      <c r="A19" s="199" t="s">
        <v>461</v>
      </c>
      <c r="B19" s="194">
        <v>0</v>
      </c>
      <c r="C19" s="194">
        <v>0.44444444444444442</v>
      </c>
      <c r="D19" s="41">
        <f t="shared" si="0"/>
        <v>0.44444444444444442</v>
      </c>
    </row>
    <row r="20" spans="1:4" x14ac:dyDescent="0.3">
      <c r="A20" s="199" t="s">
        <v>456</v>
      </c>
      <c r="B20" s="194">
        <v>0</v>
      </c>
      <c r="C20" s="194">
        <v>0.5</v>
      </c>
      <c r="D20" s="41">
        <f t="shared" si="0"/>
        <v>0.5</v>
      </c>
    </row>
    <row r="21" spans="1:4" x14ac:dyDescent="0.3">
      <c r="A21" s="199" t="s">
        <v>458</v>
      </c>
      <c r="B21" s="194">
        <v>0.1</v>
      </c>
      <c r="C21" s="194">
        <v>0.4</v>
      </c>
      <c r="D21" s="41">
        <f t="shared" si="0"/>
        <v>0.5</v>
      </c>
    </row>
    <row r="22" spans="1:4" x14ac:dyDescent="0.3">
      <c r="A22" s="199" t="s">
        <v>460</v>
      </c>
      <c r="B22" s="194">
        <v>0</v>
      </c>
      <c r="C22" s="194">
        <v>0.5</v>
      </c>
      <c r="D22" s="41">
        <f t="shared" si="0"/>
        <v>0.5</v>
      </c>
    </row>
    <row r="23" spans="1:4" x14ac:dyDescent="0.3">
      <c r="A23" s="199" t="s">
        <v>462</v>
      </c>
      <c r="B23" s="194">
        <v>0.16666666666666666</v>
      </c>
      <c r="C23" s="194">
        <v>0.33333333333333331</v>
      </c>
      <c r="D23" s="41">
        <f t="shared" si="0"/>
        <v>0.5</v>
      </c>
    </row>
    <row r="24" spans="1:4" x14ac:dyDescent="0.3">
      <c r="A24" s="199" t="s">
        <v>43</v>
      </c>
      <c r="B24" s="194">
        <v>0</v>
      </c>
      <c r="C24" s="194">
        <v>0.5</v>
      </c>
      <c r="D24" s="41">
        <f t="shared" si="0"/>
        <v>0.5</v>
      </c>
    </row>
    <row r="25" spans="1:4" x14ac:dyDescent="0.3">
      <c r="A25" s="199" t="s">
        <v>390</v>
      </c>
      <c r="B25" s="194">
        <v>0.16666666666666666</v>
      </c>
      <c r="C25" s="194">
        <v>0.41666666666666669</v>
      </c>
      <c r="D25" s="41">
        <f t="shared" si="0"/>
        <v>0.58333333333333337</v>
      </c>
    </row>
    <row r="26" spans="1:4" x14ac:dyDescent="0.3">
      <c r="A26" s="199" t="s">
        <v>392</v>
      </c>
      <c r="B26" s="194">
        <v>0.17241379310344829</v>
      </c>
      <c r="C26" s="194">
        <v>0.41379310344827586</v>
      </c>
      <c r="D26" s="41">
        <f t="shared" si="0"/>
        <v>0.5862068965517242</v>
      </c>
    </row>
    <row r="27" spans="1:4" x14ac:dyDescent="0.3">
      <c r="A27" s="199" t="s">
        <v>440</v>
      </c>
      <c r="B27" s="194">
        <v>0.11764705882352941</v>
      </c>
      <c r="C27" s="194">
        <v>0.47058823529411764</v>
      </c>
      <c r="D27" s="41">
        <f t="shared" si="0"/>
        <v>0.58823529411764708</v>
      </c>
    </row>
    <row r="28" spans="1:4" x14ac:dyDescent="0.3">
      <c r="A28" s="199" t="s">
        <v>90</v>
      </c>
      <c r="B28" s="194">
        <v>0</v>
      </c>
      <c r="C28" s="194">
        <v>0.6</v>
      </c>
      <c r="D28" s="41">
        <f t="shared" si="0"/>
        <v>0.6</v>
      </c>
    </row>
    <row r="29" spans="1:4" x14ac:dyDescent="0.3">
      <c r="A29" s="199" t="s">
        <v>444</v>
      </c>
      <c r="B29" s="194">
        <v>0.2</v>
      </c>
      <c r="C29" s="194">
        <v>0.4</v>
      </c>
      <c r="D29" s="41">
        <f t="shared" si="0"/>
        <v>0.60000000000000009</v>
      </c>
    </row>
    <row r="30" spans="1:4" x14ac:dyDescent="0.3">
      <c r="A30" s="199" t="s">
        <v>391</v>
      </c>
      <c r="B30" s="194">
        <v>0.2</v>
      </c>
      <c r="C30" s="194">
        <v>0.4</v>
      </c>
      <c r="D30" s="41">
        <f t="shared" si="0"/>
        <v>0.60000000000000009</v>
      </c>
    </row>
    <row r="31" spans="1:4" x14ac:dyDescent="0.3">
      <c r="A31" s="199" t="s">
        <v>41</v>
      </c>
      <c r="B31" s="194">
        <v>0</v>
      </c>
      <c r="C31" s="194">
        <v>0.66666666666666663</v>
      </c>
      <c r="D31" s="41">
        <f t="shared" si="0"/>
        <v>0.66666666666666663</v>
      </c>
    </row>
    <row r="32" spans="1:4" x14ac:dyDescent="0.3">
      <c r="A32" s="199" t="s">
        <v>281</v>
      </c>
      <c r="B32" s="194">
        <v>0</v>
      </c>
      <c r="C32" s="194">
        <v>0.66666666666666663</v>
      </c>
      <c r="D32" s="41">
        <f t="shared" si="0"/>
        <v>0.66666666666666663</v>
      </c>
    </row>
    <row r="33" spans="1:4" x14ac:dyDescent="0.3">
      <c r="A33" s="199" t="s">
        <v>34</v>
      </c>
      <c r="B33" s="194">
        <v>0.2</v>
      </c>
      <c r="C33" s="194">
        <v>0.46666666666666667</v>
      </c>
      <c r="D33" s="41">
        <f t="shared" si="0"/>
        <v>0.66666666666666674</v>
      </c>
    </row>
    <row r="34" spans="1:4" x14ac:dyDescent="0.3">
      <c r="A34" s="199" t="s">
        <v>280</v>
      </c>
      <c r="B34" s="194">
        <v>0.1111111111111111</v>
      </c>
      <c r="C34" s="194">
        <v>0.55555555555555558</v>
      </c>
      <c r="D34" s="41">
        <f t="shared" si="0"/>
        <v>0.66666666666666674</v>
      </c>
    </row>
    <row r="35" spans="1:4" x14ac:dyDescent="0.3">
      <c r="A35" s="199" t="s">
        <v>32</v>
      </c>
      <c r="B35" s="194">
        <v>0.1875</v>
      </c>
      <c r="C35" s="194">
        <v>0.5</v>
      </c>
      <c r="D35" s="41">
        <f t="shared" si="0"/>
        <v>0.6875</v>
      </c>
    </row>
    <row r="36" spans="1:4" x14ac:dyDescent="0.3">
      <c r="A36" s="199" t="s">
        <v>446</v>
      </c>
      <c r="B36" s="194">
        <v>0.3</v>
      </c>
      <c r="C36" s="194">
        <v>0.4</v>
      </c>
      <c r="D36" s="41">
        <f t="shared" si="0"/>
        <v>0.7</v>
      </c>
    </row>
    <row r="37" spans="1:4" x14ac:dyDescent="0.3">
      <c r="A37" s="199" t="s">
        <v>453</v>
      </c>
      <c r="B37" s="194">
        <v>0</v>
      </c>
      <c r="C37" s="194">
        <v>0.7142857142857143</v>
      </c>
      <c r="D37" s="41">
        <f t="shared" ref="D37:D66" si="1">SUM(B37:C37)</f>
        <v>0.7142857142857143</v>
      </c>
    </row>
    <row r="38" spans="1:4" x14ac:dyDescent="0.3">
      <c r="A38" s="199" t="s">
        <v>15</v>
      </c>
      <c r="B38" s="194">
        <v>0.19444444444444445</v>
      </c>
      <c r="C38" s="194">
        <v>0.55555555555555558</v>
      </c>
      <c r="D38" s="41">
        <f t="shared" si="1"/>
        <v>0.75</v>
      </c>
    </row>
    <row r="39" spans="1:4" x14ac:dyDescent="0.3">
      <c r="A39" s="199" t="s">
        <v>21</v>
      </c>
      <c r="B39" s="194">
        <v>0.16666666666666666</v>
      </c>
      <c r="C39" s="194">
        <v>0.58333333333333337</v>
      </c>
      <c r="D39" s="41">
        <f t="shared" si="1"/>
        <v>0.75</v>
      </c>
    </row>
    <row r="40" spans="1:4" x14ac:dyDescent="0.3">
      <c r="A40" s="199" t="s">
        <v>465</v>
      </c>
      <c r="B40" s="194">
        <v>0.125</v>
      </c>
      <c r="C40" s="194">
        <v>0.625</v>
      </c>
      <c r="D40" s="41">
        <f t="shared" si="1"/>
        <v>0.75</v>
      </c>
    </row>
    <row r="41" spans="1:4" x14ac:dyDescent="0.3">
      <c r="A41" s="199" t="s">
        <v>278</v>
      </c>
      <c r="B41" s="194">
        <v>0.30769230769230771</v>
      </c>
      <c r="C41" s="194">
        <v>0.46153846153846156</v>
      </c>
      <c r="D41" s="41">
        <f t="shared" si="1"/>
        <v>0.76923076923076927</v>
      </c>
    </row>
    <row r="42" spans="1:4" x14ac:dyDescent="0.3">
      <c r="A42" s="199" t="s">
        <v>19</v>
      </c>
      <c r="B42" s="194">
        <v>0.16666666666666666</v>
      </c>
      <c r="C42" s="194">
        <v>0.61111111111111116</v>
      </c>
      <c r="D42" s="41">
        <f t="shared" si="1"/>
        <v>0.77777777777777779</v>
      </c>
    </row>
    <row r="43" spans="1:4" x14ac:dyDescent="0.3">
      <c r="A43" s="199" t="s">
        <v>35</v>
      </c>
      <c r="B43" s="194">
        <v>0.30434782608695654</v>
      </c>
      <c r="C43" s="194">
        <v>0.47826086956521741</v>
      </c>
      <c r="D43" s="41">
        <f t="shared" si="1"/>
        <v>0.78260869565217395</v>
      </c>
    </row>
    <row r="44" spans="1:4" x14ac:dyDescent="0.3">
      <c r="A44" s="199" t="s">
        <v>452</v>
      </c>
      <c r="B44" s="194">
        <v>0.2</v>
      </c>
      <c r="C44" s="194">
        <v>0.6</v>
      </c>
      <c r="D44" s="41">
        <f t="shared" si="1"/>
        <v>0.8</v>
      </c>
    </row>
    <row r="45" spans="1:4" x14ac:dyDescent="0.3">
      <c r="A45" s="199" t="s">
        <v>18</v>
      </c>
      <c r="B45" s="194">
        <v>0.12903225806451613</v>
      </c>
      <c r="C45" s="194">
        <v>0.67741935483870963</v>
      </c>
      <c r="D45" s="41">
        <f t="shared" si="1"/>
        <v>0.80645161290322576</v>
      </c>
    </row>
    <row r="46" spans="1:4" x14ac:dyDescent="0.3">
      <c r="A46" s="199" t="s">
        <v>30</v>
      </c>
      <c r="B46" s="194">
        <v>0.1875</v>
      </c>
      <c r="C46" s="194">
        <v>0.625</v>
      </c>
      <c r="D46" s="41">
        <f t="shared" si="1"/>
        <v>0.8125</v>
      </c>
    </row>
    <row r="47" spans="1:4" x14ac:dyDescent="0.3">
      <c r="A47" s="199" t="s">
        <v>20</v>
      </c>
      <c r="B47" s="194">
        <v>0.20512820512820512</v>
      </c>
      <c r="C47" s="194">
        <v>0.61538461538461542</v>
      </c>
      <c r="D47" s="41">
        <f t="shared" si="1"/>
        <v>0.82051282051282048</v>
      </c>
    </row>
    <row r="48" spans="1:4" x14ac:dyDescent="0.3">
      <c r="A48" s="199" t="s">
        <v>17</v>
      </c>
      <c r="B48" s="194">
        <v>0.29411764705882354</v>
      </c>
      <c r="C48" s="194">
        <v>0.52941176470588236</v>
      </c>
      <c r="D48" s="41">
        <f t="shared" si="1"/>
        <v>0.82352941176470584</v>
      </c>
    </row>
    <row r="49" spans="1:4" x14ac:dyDescent="0.3">
      <c r="A49" s="199" t="s">
        <v>22</v>
      </c>
      <c r="B49" s="194">
        <v>0.23529411764705882</v>
      </c>
      <c r="C49" s="194">
        <v>0.58823529411764708</v>
      </c>
      <c r="D49" s="41">
        <f t="shared" si="1"/>
        <v>0.82352941176470584</v>
      </c>
    </row>
    <row r="50" spans="1:4" x14ac:dyDescent="0.3">
      <c r="A50" s="199" t="s">
        <v>449</v>
      </c>
      <c r="B50" s="194">
        <v>0.33333333333333331</v>
      </c>
      <c r="C50" s="194">
        <v>0.5</v>
      </c>
      <c r="D50" s="41">
        <f t="shared" si="1"/>
        <v>0.83333333333333326</v>
      </c>
    </row>
    <row r="51" spans="1:4" x14ac:dyDescent="0.3">
      <c r="A51" s="199" t="s">
        <v>128</v>
      </c>
      <c r="B51" s="194">
        <v>0.33333333333333331</v>
      </c>
      <c r="C51" s="194">
        <v>0.5</v>
      </c>
      <c r="D51" s="41">
        <f t="shared" si="1"/>
        <v>0.83333333333333326</v>
      </c>
    </row>
    <row r="52" spans="1:4" x14ac:dyDescent="0.3">
      <c r="A52" s="199" t="s">
        <v>33</v>
      </c>
      <c r="B52" s="194">
        <v>0.23076923076923078</v>
      </c>
      <c r="C52" s="194">
        <v>0.61538461538461542</v>
      </c>
      <c r="D52" s="41">
        <f t="shared" si="1"/>
        <v>0.84615384615384626</v>
      </c>
    </row>
    <row r="53" spans="1:4" x14ac:dyDescent="0.3">
      <c r="A53" s="199" t="s">
        <v>450</v>
      </c>
      <c r="B53" s="194">
        <v>0.42857142857142855</v>
      </c>
      <c r="C53" s="194">
        <v>0.42857142857142855</v>
      </c>
      <c r="D53" s="41">
        <f t="shared" si="1"/>
        <v>0.8571428571428571</v>
      </c>
    </row>
    <row r="54" spans="1:4" x14ac:dyDescent="0.3">
      <c r="A54" s="199" t="s">
        <v>31</v>
      </c>
      <c r="B54" s="194">
        <v>0.22222222222222221</v>
      </c>
      <c r="C54" s="194">
        <v>0.66666666666666663</v>
      </c>
      <c r="D54" s="41">
        <f t="shared" si="1"/>
        <v>0.88888888888888884</v>
      </c>
    </row>
    <row r="55" spans="1:4" x14ac:dyDescent="0.3">
      <c r="A55" s="199" t="s">
        <v>279</v>
      </c>
      <c r="B55" s="194">
        <v>0.3</v>
      </c>
      <c r="C55" s="194">
        <v>0.6</v>
      </c>
      <c r="D55" s="41">
        <f t="shared" si="1"/>
        <v>0.89999999999999991</v>
      </c>
    </row>
    <row r="56" spans="1:4" x14ac:dyDescent="0.3">
      <c r="A56" s="199" t="s">
        <v>23</v>
      </c>
      <c r="B56" s="194">
        <v>0.13636363636363635</v>
      </c>
      <c r="C56" s="194">
        <v>0.77272727272727271</v>
      </c>
      <c r="D56" s="41">
        <f t="shared" si="1"/>
        <v>0.90909090909090906</v>
      </c>
    </row>
    <row r="57" spans="1:4" x14ac:dyDescent="0.3">
      <c r="A57" s="199" t="s">
        <v>47</v>
      </c>
      <c r="B57" s="194">
        <v>9.0909090909090912E-2</v>
      </c>
      <c r="C57" s="194">
        <v>0.81818181818181823</v>
      </c>
      <c r="D57" s="41">
        <f t="shared" si="1"/>
        <v>0.90909090909090917</v>
      </c>
    </row>
    <row r="58" spans="1:4" x14ac:dyDescent="0.3">
      <c r="A58" s="199" t="s">
        <v>27</v>
      </c>
      <c r="B58" s="194">
        <v>0.34782608695652173</v>
      </c>
      <c r="C58" s="194">
        <v>0.56521739130434778</v>
      </c>
      <c r="D58" s="41">
        <f t="shared" si="1"/>
        <v>0.91304347826086951</v>
      </c>
    </row>
    <row r="59" spans="1:4" x14ac:dyDescent="0.3">
      <c r="A59" s="199" t="s">
        <v>455</v>
      </c>
      <c r="B59" s="194">
        <v>0.34782608695652173</v>
      </c>
      <c r="C59" s="194">
        <v>0.56521739130434778</v>
      </c>
      <c r="D59" s="41">
        <f t="shared" si="1"/>
        <v>0.91304347826086951</v>
      </c>
    </row>
    <row r="60" spans="1:4" x14ac:dyDescent="0.3">
      <c r="A60" s="199" t="s">
        <v>14</v>
      </c>
      <c r="B60" s="194">
        <v>0.2857142857142857</v>
      </c>
      <c r="C60" s="194">
        <v>0.7142857142857143</v>
      </c>
      <c r="D60" s="41">
        <f t="shared" si="1"/>
        <v>1</v>
      </c>
    </row>
    <row r="61" spans="1:4" x14ac:dyDescent="0.3">
      <c r="A61" s="199" t="s">
        <v>16</v>
      </c>
      <c r="B61" s="194">
        <v>0.25</v>
      </c>
      <c r="C61" s="194">
        <v>0.75</v>
      </c>
      <c r="D61" s="41">
        <f t="shared" si="1"/>
        <v>1</v>
      </c>
    </row>
    <row r="62" spans="1:4" x14ac:dyDescent="0.3">
      <c r="A62" s="199" t="s">
        <v>448</v>
      </c>
      <c r="B62" s="194">
        <v>0.25</v>
      </c>
      <c r="C62" s="194">
        <v>0.75</v>
      </c>
      <c r="D62" s="41">
        <f t="shared" si="1"/>
        <v>1</v>
      </c>
    </row>
    <row r="63" spans="1:4" x14ac:dyDescent="0.3">
      <c r="A63" s="199" t="s">
        <v>25</v>
      </c>
      <c r="B63" s="194">
        <v>0.3125</v>
      </c>
      <c r="C63" s="194">
        <v>0.6875</v>
      </c>
      <c r="D63" s="41">
        <f t="shared" si="1"/>
        <v>1</v>
      </c>
    </row>
    <row r="64" spans="1:4" x14ac:dyDescent="0.3">
      <c r="A64" s="199" t="s">
        <v>26</v>
      </c>
      <c r="B64" s="194">
        <v>0.11764705882352941</v>
      </c>
      <c r="C64" s="194">
        <v>0.88235294117647056</v>
      </c>
      <c r="D64" s="41">
        <f t="shared" si="1"/>
        <v>1</v>
      </c>
    </row>
    <row r="65" spans="1:4" x14ac:dyDescent="0.3">
      <c r="A65" s="199" t="s">
        <v>451</v>
      </c>
      <c r="B65" s="194">
        <v>0.2857142857142857</v>
      </c>
      <c r="C65" s="194">
        <v>0.7142857142857143</v>
      </c>
      <c r="D65" s="41">
        <f t="shared" si="1"/>
        <v>1</v>
      </c>
    </row>
    <row r="66" spans="1:4" x14ac:dyDescent="0.3">
      <c r="A66" s="199" t="s">
        <v>28</v>
      </c>
      <c r="B66" s="194">
        <v>0.18181818181818182</v>
      </c>
      <c r="C66" s="194">
        <v>0.81818181818181823</v>
      </c>
      <c r="D66" s="41">
        <f t="shared" si="1"/>
        <v>1</v>
      </c>
    </row>
    <row r="67" spans="1:4" x14ac:dyDescent="0.3">
      <c r="B67" s="41"/>
      <c r="C67" s="41"/>
      <c r="D67" s="41"/>
    </row>
    <row r="68" spans="1:4" x14ac:dyDescent="0.3">
      <c r="B68" s="41"/>
      <c r="C68" s="41"/>
      <c r="D68" s="41"/>
    </row>
    <row r="69" spans="1:4" x14ac:dyDescent="0.3">
      <c r="B69" s="41"/>
      <c r="C69" s="41"/>
      <c r="D69" s="41"/>
    </row>
    <row r="70" spans="1:4" x14ac:dyDescent="0.3">
      <c r="B70" s="41"/>
      <c r="C70" s="41"/>
      <c r="D70" s="41"/>
    </row>
    <row r="71" spans="1:4" x14ac:dyDescent="0.3">
      <c r="B71" s="41"/>
      <c r="C71" s="41"/>
      <c r="D71" s="41"/>
    </row>
    <row r="72" spans="1:4" x14ac:dyDescent="0.3">
      <c r="B72" s="41"/>
      <c r="C72" s="41"/>
      <c r="D72" s="41"/>
    </row>
    <row r="73" spans="1:4" x14ac:dyDescent="0.3">
      <c r="B73" s="41"/>
      <c r="C73" s="41"/>
      <c r="D73" s="41"/>
    </row>
    <row r="74" spans="1:4" x14ac:dyDescent="0.3">
      <c r="B74" s="41"/>
      <c r="C74" s="41"/>
      <c r="D74" s="41"/>
    </row>
    <row r="75" spans="1:4" x14ac:dyDescent="0.3">
      <c r="B75" s="41"/>
      <c r="C75" s="41"/>
      <c r="D75" s="41"/>
    </row>
    <row r="76" spans="1:4" x14ac:dyDescent="0.3">
      <c r="B76" s="41"/>
      <c r="C76" s="41"/>
      <c r="D76" s="41"/>
    </row>
    <row r="77" spans="1:4" x14ac:dyDescent="0.3">
      <c r="B77" s="41"/>
      <c r="C77" s="41"/>
      <c r="D77" s="41"/>
    </row>
    <row r="78" spans="1:4" x14ac:dyDescent="0.3">
      <c r="B78" s="41"/>
      <c r="C78" s="41"/>
      <c r="D78" s="41"/>
    </row>
    <row r="79" spans="1:4" x14ac:dyDescent="0.3">
      <c r="B79" s="41"/>
      <c r="C79" s="41"/>
      <c r="D79" s="41"/>
    </row>
  </sheetData>
  <sortState ref="A5:D66">
    <sortCondition ref="D66"/>
  </sortState>
  <hyperlinks>
    <hyperlink ref="D1" location="Index!A1" display="Back to index" xr:uid="{00000000-0004-0000-1D00-000000000000}"/>
  </hyperlink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4"/>
  </sheetPr>
  <dimension ref="A1:F80"/>
  <sheetViews>
    <sheetView zoomScale="80" zoomScaleNormal="80" workbookViewId="0">
      <selection activeCell="F1" sqref="F1"/>
    </sheetView>
  </sheetViews>
  <sheetFormatPr defaultColWidth="9.109375" defaultRowHeight="14.4" x14ac:dyDescent="0.3"/>
  <cols>
    <col min="1" max="16384" width="9.109375" style="32"/>
  </cols>
  <sheetData>
    <row r="1" spans="1:6" ht="15.6" x14ac:dyDescent="0.3">
      <c r="A1" s="44" t="s">
        <v>106</v>
      </c>
      <c r="B1" s="44"/>
      <c r="F1" s="42" t="s">
        <v>536</v>
      </c>
    </row>
    <row r="4" spans="1:6" x14ac:dyDescent="0.3">
      <c r="A4" s="79" t="s">
        <v>50</v>
      </c>
      <c r="B4" s="79" t="s">
        <v>56</v>
      </c>
      <c r="C4" s="79" t="s">
        <v>57</v>
      </c>
      <c r="D4" s="79" t="s">
        <v>67</v>
      </c>
    </row>
    <row r="5" spans="1:6" x14ac:dyDescent="0.3">
      <c r="A5" s="183" t="s">
        <v>453</v>
      </c>
      <c r="B5" s="194">
        <v>0</v>
      </c>
      <c r="C5" s="194">
        <v>0</v>
      </c>
      <c r="D5" s="41">
        <f t="shared" ref="D5:D36" si="0">SUM(B5:C5)</f>
        <v>0</v>
      </c>
    </row>
    <row r="6" spans="1:6" x14ac:dyDescent="0.3">
      <c r="A6" s="183" t="s">
        <v>446</v>
      </c>
      <c r="B6" s="194">
        <v>0</v>
      </c>
      <c r="C6" s="194">
        <v>0</v>
      </c>
      <c r="D6" s="41">
        <f t="shared" si="0"/>
        <v>0</v>
      </c>
    </row>
    <row r="7" spans="1:6" x14ac:dyDescent="0.3">
      <c r="A7" s="183" t="s">
        <v>454</v>
      </c>
      <c r="B7" s="194">
        <v>0.125</v>
      </c>
      <c r="C7" s="194">
        <v>0</v>
      </c>
      <c r="D7" s="41">
        <f t="shared" si="0"/>
        <v>0.125</v>
      </c>
    </row>
    <row r="8" spans="1:6" x14ac:dyDescent="0.3">
      <c r="A8" s="183" t="s">
        <v>427</v>
      </c>
      <c r="B8" s="194">
        <v>0.14285714285714285</v>
      </c>
      <c r="C8" s="194">
        <v>0</v>
      </c>
      <c r="D8" s="41">
        <f t="shared" si="0"/>
        <v>0.14285714285714285</v>
      </c>
    </row>
    <row r="9" spans="1:6" x14ac:dyDescent="0.3">
      <c r="A9" s="183" t="s">
        <v>445</v>
      </c>
      <c r="B9" s="194">
        <v>0</v>
      </c>
      <c r="C9" s="194">
        <v>0.16666666666666666</v>
      </c>
      <c r="D9" s="41">
        <f t="shared" si="0"/>
        <v>0.16666666666666666</v>
      </c>
    </row>
    <row r="10" spans="1:6" x14ac:dyDescent="0.3">
      <c r="A10" s="183" t="s">
        <v>456</v>
      </c>
      <c r="B10" s="194">
        <v>8.3333333333333329E-2</v>
      </c>
      <c r="C10" s="194">
        <v>0.16666666666666666</v>
      </c>
      <c r="D10" s="41">
        <f t="shared" si="0"/>
        <v>0.25</v>
      </c>
    </row>
    <row r="11" spans="1:6" x14ac:dyDescent="0.3">
      <c r="A11" s="183" t="s">
        <v>457</v>
      </c>
      <c r="B11" s="194">
        <v>0</v>
      </c>
      <c r="C11" s="194">
        <v>0.2857142857142857</v>
      </c>
      <c r="D11" s="41">
        <f t="shared" si="0"/>
        <v>0.2857142857142857</v>
      </c>
    </row>
    <row r="12" spans="1:6" x14ac:dyDescent="0.3">
      <c r="A12" s="183" t="s">
        <v>129</v>
      </c>
      <c r="B12" s="194">
        <v>0.14285714285714285</v>
      </c>
      <c r="C12" s="194">
        <v>0.14285714285714285</v>
      </c>
      <c r="D12" s="41">
        <f t="shared" si="0"/>
        <v>0.2857142857142857</v>
      </c>
    </row>
    <row r="13" spans="1:6" x14ac:dyDescent="0.3">
      <c r="A13" s="183" t="s">
        <v>426</v>
      </c>
      <c r="B13" s="194">
        <v>0.14285714285714285</v>
      </c>
      <c r="C13" s="194">
        <v>0.14285714285714285</v>
      </c>
      <c r="D13" s="41">
        <f t="shared" si="0"/>
        <v>0.2857142857142857</v>
      </c>
    </row>
    <row r="14" spans="1:6" x14ac:dyDescent="0.3">
      <c r="A14" s="183" t="s">
        <v>90</v>
      </c>
      <c r="B14" s="194">
        <v>0</v>
      </c>
      <c r="C14" s="194">
        <v>0.4</v>
      </c>
      <c r="D14" s="41">
        <f t="shared" si="0"/>
        <v>0.4</v>
      </c>
    </row>
    <row r="15" spans="1:6" x14ac:dyDescent="0.3">
      <c r="A15" s="183" t="s">
        <v>447</v>
      </c>
      <c r="B15" s="194">
        <v>0.25</v>
      </c>
      <c r="C15" s="194">
        <v>0.25</v>
      </c>
      <c r="D15" s="41">
        <f t="shared" si="0"/>
        <v>0.5</v>
      </c>
    </row>
    <row r="16" spans="1:6" x14ac:dyDescent="0.3">
      <c r="A16" s="183" t="s">
        <v>38</v>
      </c>
      <c r="B16" s="194">
        <v>0.19354838709677419</v>
      </c>
      <c r="C16" s="194">
        <v>0.32258064516129031</v>
      </c>
      <c r="D16" s="41">
        <f t="shared" si="0"/>
        <v>0.5161290322580645</v>
      </c>
    </row>
    <row r="17" spans="1:4" x14ac:dyDescent="0.3">
      <c r="A17" s="183" t="s">
        <v>460</v>
      </c>
      <c r="B17" s="194">
        <v>0.42857142857142855</v>
      </c>
      <c r="C17" s="194">
        <v>0.14285714285714285</v>
      </c>
      <c r="D17" s="41">
        <f t="shared" si="0"/>
        <v>0.5714285714285714</v>
      </c>
    </row>
    <row r="18" spans="1:4" x14ac:dyDescent="0.3">
      <c r="A18" s="183" t="s">
        <v>464</v>
      </c>
      <c r="B18" s="194">
        <v>0.14285714285714285</v>
      </c>
      <c r="C18" s="194">
        <v>0.42857142857142855</v>
      </c>
      <c r="D18" s="41">
        <f t="shared" si="0"/>
        <v>0.5714285714285714</v>
      </c>
    </row>
    <row r="19" spans="1:4" x14ac:dyDescent="0.3">
      <c r="A19" s="183" t="s">
        <v>390</v>
      </c>
      <c r="B19" s="194">
        <v>8.3333333333333329E-2</v>
      </c>
      <c r="C19" s="194">
        <v>0.5</v>
      </c>
      <c r="D19" s="41">
        <f t="shared" si="0"/>
        <v>0.58333333333333337</v>
      </c>
    </row>
    <row r="20" spans="1:4" x14ac:dyDescent="0.3">
      <c r="A20" s="183" t="s">
        <v>19</v>
      </c>
      <c r="B20" s="194">
        <v>0.23529411764705882</v>
      </c>
      <c r="C20" s="194">
        <v>0.35294117647058826</v>
      </c>
      <c r="D20" s="41">
        <f t="shared" si="0"/>
        <v>0.58823529411764708</v>
      </c>
    </row>
    <row r="21" spans="1:4" x14ac:dyDescent="0.3">
      <c r="A21" s="183" t="s">
        <v>444</v>
      </c>
      <c r="B21" s="194">
        <v>0</v>
      </c>
      <c r="C21" s="194">
        <v>0.6</v>
      </c>
      <c r="D21" s="41">
        <f t="shared" si="0"/>
        <v>0.6</v>
      </c>
    </row>
    <row r="22" spans="1:4" x14ac:dyDescent="0.3">
      <c r="A22" s="183" t="s">
        <v>391</v>
      </c>
      <c r="B22" s="194">
        <v>0</v>
      </c>
      <c r="C22" s="194">
        <v>0.6</v>
      </c>
      <c r="D22" s="41">
        <f t="shared" si="0"/>
        <v>0.6</v>
      </c>
    </row>
    <row r="23" spans="1:4" x14ac:dyDescent="0.3">
      <c r="A23" s="183" t="s">
        <v>45</v>
      </c>
      <c r="B23" s="194">
        <v>0.25</v>
      </c>
      <c r="C23" s="194">
        <v>0.35</v>
      </c>
      <c r="D23" s="41">
        <f t="shared" si="0"/>
        <v>0.6</v>
      </c>
    </row>
    <row r="24" spans="1:4" x14ac:dyDescent="0.3">
      <c r="A24" s="183" t="s">
        <v>458</v>
      </c>
      <c r="B24" s="194">
        <v>0.2</v>
      </c>
      <c r="C24" s="194">
        <v>0.4</v>
      </c>
      <c r="D24" s="41">
        <f t="shared" si="0"/>
        <v>0.60000000000000009</v>
      </c>
    </row>
    <row r="25" spans="1:4" x14ac:dyDescent="0.3">
      <c r="A25" s="183" t="s">
        <v>440</v>
      </c>
      <c r="B25" s="194">
        <v>0.25</v>
      </c>
      <c r="C25" s="194">
        <v>0.375</v>
      </c>
      <c r="D25" s="41">
        <f t="shared" si="0"/>
        <v>0.625</v>
      </c>
    </row>
    <row r="26" spans="1:4" x14ac:dyDescent="0.3">
      <c r="A26" s="183" t="s">
        <v>43</v>
      </c>
      <c r="B26" s="194">
        <v>0</v>
      </c>
      <c r="C26" s="194">
        <v>0.6428571428571429</v>
      </c>
      <c r="D26" s="41">
        <f t="shared" si="0"/>
        <v>0.6428571428571429</v>
      </c>
    </row>
    <row r="27" spans="1:4" x14ac:dyDescent="0.3">
      <c r="A27" s="183" t="s">
        <v>44</v>
      </c>
      <c r="B27" s="194">
        <v>0.11764705882352941</v>
      </c>
      <c r="C27" s="194">
        <v>0.52941176470588236</v>
      </c>
      <c r="D27" s="41">
        <f t="shared" si="0"/>
        <v>0.6470588235294118</v>
      </c>
    </row>
    <row r="28" spans="1:4" x14ac:dyDescent="0.3">
      <c r="A28" s="183" t="s">
        <v>280</v>
      </c>
      <c r="B28" s="194">
        <v>0.1111111111111111</v>
      </c>
      <c r="C28" s="194">
        <v>0.55555555555555558</v>
      </c>
      <c r="D28" s="41">
        <f t="shared" si="0"/>
        <v>0.66666666666666674</v>
      </c>
    </row>
    <row r="29" spans="1:4" x14ac:dyDescent="0.3">
      <c r="A29" s="183" t="s">
        <v>18</v>
      </c>
      <c r="B29" s="194">
        <v>0.31034482758620691</v>
      </c>
      <c r="C29" s="194">
        <v>0.37931034482758619</v>
      </c>
      <c r="D29" s="41">
        <f t="shared" si="0"/>
        <v>0.68965517241379315</v>
      </c>
    </row>
    <row r="30" spans="1:4" x14ac:dyDescent="0.3">
      <c r="A30" s="183" t="s">
        <v>461</v>
      </c>
      <c r="B30" s="194">
        <v>0.25</v>
      </c>
      <c r="C30" s="194">
        <v>0.5</v>
      </c>
      <c r="D30" s="41">
        <f t="shared" si="0"/>
        <v>0.75</v>
      </c>
    </row>
    <row r="31" spans="1:4" x14ac:dyDescent="0.3">
      <c r="A31" s="183" t="s">
        <v>41</v>
      </c>
      <c r="B31" s="194">
        <v>0.16666666666666666</v>
      </c>
      <c r="C31" s="194">
        <v>0.58333333333333337</v>
      </c>
      <c r="D31" s="41">
        <f t="shared" si="0"/>
        <v>0.75</v>
      </c>
    </row>
    <row r="32" spans="1:4" x14ac:dyDescent="0.3">
      <c r="A32" s="183" t="s">
        <v>465</v>
      </c>
      <c r="B32" s="194">
        <v>0.125</v>
      </c>
      <c r="C32" s="194">
        <v>0.625</v>
      </c>
      <c r="D32" s="41">
        <f t="shared" si="0"/>
        <v>0.75</v>
      </c>
    </row>
    <row r="33" spans="1:4" x14ac:dyDescent="0.3">
      <c r="A33" s="183" t="s">
        <v>278</v>
      </c>
      <c r="B33" s="194">
        <v>0.30769230769230771</v>
      </c>
      <c r="C33" s="194">
        <v>0.46153846153846156</v>
      </c>
      <c r="D33" s="41">
        <f t="shared" si="0"/>
        <v>0.76923076923076927</v>
      </c>
    </row>
    <row r="34" spans="1:4" x14ac:dyDescent="0.3">
      <c r="A34" s="183" t="s">
        <v>463</v>
      </c>
      <c r="B34" s="194">
        <v>0.1111111111111111</v>
      </c>
      <c r="C34" s="194">
        <v>0.66666666666666663</v>
      </c>
      <c r="D34" s="41">
        <f t="shared" si="0"/>
        <v>0.77777777777777768</v>
      </c>
    </row>
    <row r="35" spans="1:4" x14ac:dyDescent="0.3">
      <c r="A35" s="183" t="s">
        <v>31</v>
      </c>
      <c r="B35" s="194">
        <v>0.22222222222222221</v>
      </c>
      <c r="C35" s="194">
        <v>0.55555555555555558</v>
      </c>
      <c r="D35" s="41">
        <f t="shared" si="0"/>
        <v>0.77777777777777779</v>
      </c>
    </row>
    <row r="36" spans="1:4" x14ac:dyDescent="0.3">
      <c r="A36" s="183" t="s">
        <v>279</v>
      </c>
      <c r="B36" s="194">
        <v>0.1</v>
      </c>
      <c r="C36" s="194">
        <v>0.7</v>
      </c>
      <c r="D36" s="41">
        <f t="shared" si="0"/>
        <v>0.79999999999999993</v>
      </c>
    </row>
    <row r="37" spans="1:4" x14ac:dyDescent="0.3">
      <c r="A37" s="183" t="s">
        <v>452</v>
      </c>
      <c r="B37" s="194">
        <v>0.4</v>
      </c>
      <c r="C37" s="194">
        <v>0.4</v>
      </c>
      <c r="D37" s="41">
        <f t="shared" ref="D37:D66" si="1">SUM(B37:C37)</f>
        <v>0.8</v>
      </c>
    </row>
    <row r="38" spans="1:4" x14ac:dyDescent="0.3">
      <c r="A38" s="183" t="s">
        <v>462</v>
      </c>
      <c r="B38" s="194">
        <v>0.2</v>
      </c>
      <c r="C38" s="194">
        <v>0.6</v>
      </c>
      <c r="D38" s="41">
        <f t="shared" si="1"/>
        <v>0.8</v>
      </c>
    </row>
    <row r="39" spans="1:4" x14ac:dyDescent="0.3">
      <c r="A39" s="183" t="s">
        <v>455</v>
      </c>
      <c r="B39" s="194">
        <v>0.5</v>
      </c>
      <c r="C39" s="194">
        <v>0.31818181818181818</v>
      </c>
      <c r="D39" s="41">
        <f t="shared" si="1"/>
        <v>0.81818181818181812</v>
      </c>
    </row>
    <row r="40" spans="1:4" x14ac:dyDescent="0.3">
      <c r="A40" s="183" t="s">
        <v>42</v>
      </c>
      <c r="B40" s="194">
        <v>0.17647058823529413</v>
      </c>
      <c r="C40" s="194">
        <v>0.6470588235294118</v>
      </c>
      <c r="D40" s="41">
        <f t="shared" si="1"/>
        <v>0.82352941176470595</v>
      </c>
    </row>
    <row r="41" spans="1:4" x14ac:dyDescent="0.3">
      <c r="A41" s="183" t="s">
        <v>128</v>
      </c>
      <c r="B41" s="194">
        <v>0.5</v>
      </c>
      <c r="C41" s="194">
        <v>0.33333333333333331</v>
      </c>
      <c r="D41" s="41">
        <f t="shared" si="1"/>
        <v>0.83333333333333326</v>
      </c>
    </row>
    <row r="42" spans="1:4" x14ac:dyDescent="0.3">
      <c r="A42" s="183" t="s">
        <v>281</v>
      </c>
      <c r="B42" s="194">
        <v>0.16666666666666666</v>
      </c>
      <c r="C42" s="194">
        <v>0.66666666666666663</v>
      </c>
      <c r="D42" s="41">
        <f t="shared" si="1"/>
        <v>0.83333333333333326</v>
      </c>
    </row>
    <row r="43" spans="1:4" x14ac:dyDescent="0.3">
      <c r="A43" s="183" t="s">
        <v>451</v>
      </c>
      <c r="B43" s="194">
        <v>0.42857142857142855</v>
      </c>
      <c r="C43" s="194">
        <v>0.42857142857142855</v>
      </c>
      <c r="D43" s="41">
        <f t="shared" si="1"/>
        <v>0.8571428571428571</v>
      </c>
    </row>
    <row r="44" spans="1:4" x14ac:dyDescent="0.3">
      <c r="A44" s="183" t="s">
        <v>459</v>
      </c>
      <c r="B44" s="194">
        <v>0.2857142857142857</v>
      </c>
      <c r="C44" s="194">
        <v>0.5714285714285714</v>
      </c>
      <c r="D44" s="41">
        <f t="shared" si="1"/>
        <v>0.8571428571428571</v>
      </c>
    </row>
    <row r="45" spans="1:4" x14ac:dyDescent="0.3">
      <c r="A45" s="183" t="s">
        <v>34</v>
      </c>
      <c r="B45" s="194">
        <v>0.6428571428571429</v>
      </c>
      <c r="C45" s="194">
        <v>0.21428571428571427</v>
      </c>
      <c r="D45" s="41">
        <f t="shared" si="1"/>
        <v>0.85714285714285721</v>
      </c>
    </row>
    <row r="46" spans="1:4" x14ac:dyDescent="0.3">
      <c r="A46" s="183" t="s">
        <v>392</v>
      </c>
      <c r="B46" s="194">
        <v>0.39285714285714285</v>
      </c>
      <c r="C46" s="194">
        <v>0.4642857142857143</v>
      </c>
      <c r="D46" s="41">
        <f t="shared" si="1"/>
        <v>0.85714285714285721</v>
      </c>
    </row>
    <row r="47" spans="1:4" x14ac:dyDescent="0.3">
      <c r="A47" s="183" t="s">
        <v>22</v>
      </c>
      <c r="B47" s="194">
        <v>0.66666666666666663</v>
      </c>
      <c r="C47" s="194">
        <v>0.2</v>
      </c>
      <c r="D47" s="41">
        <f t="shared" si="1"/>
        <v>0.8666666666666667</v>
      </c>
    </row>
    <row r="48" spans="1:4" x14ac:dyDescent="0.3">
      <c r="A48" s="183" t="s">
        <v>450</v>
      </c>
      <c r="B48" s="194">
        <v>0.375</v>
      </c>
      <c r="C48" s="194">
        <v>0.5</v>
      </c>
      <c r="D48" s="41">
        <f t="shared" si="1"/>
        <v>0.875</v>
      </c>
    </row>
    <row r="49" spans="1:4" x14ac:dyDescent="0.3">
      <c r="A49" s="183" t="s">
        <v>30</v>
      </c>
      <c r="B49" s="194">
        <v>0.5</v>
      </c>
      <c r="C49" s="194">
        <v>0.375</v>
      </c>
      <c r="D49" s="41">
        <f t="shared" si="1"/>
        <v>0.875</v>
      </c>
    </row>
    <row r="50" spans="1:4" x14ac:dyDescent="0.3">
      <c r="A50" s="183" t="s">
        <v>23</v>
      </c>
      <c r="B50" s="194">
        <v>0.45454545454545453</v>
      </c>
      <c r="C50" s="194">
        <v>0.45454545454545453</v>
      </c>
      <c r="D50" s="41">
        <f t="shared" si="1"/>
        <v>0.90909090909090906</v>
      </c>
    </row>
    <row r="51" spans="1:4" x14ac:dyDescent="0.3">
      <c r="A51" s="183" t="s">
        <v>28</v>
      </c>
      <c r="B51" s="194">
        <v>0.45454545454545453</v>
      </c>
      <c r="C51" s="194">
        <v>0.45454545454545453</v>
      </c>
      <c r="D51" s="41">
        <f t="shared" si="1"/>
        <v>0.90909090909090906</v>
      </c>
    </row>
    <row r="52" spans="1:4" x14ac:dyDescent="0.3">
      <c r="A52" s="183" t="s">
        <v>47</v>
      </c>
      <c r="B52" s="194">
        <v>0.54545454545454541</v>
      </c>
      <c r="C52" s="194">
        <v>0.36363636363636365</v>
      </c>
      <c r="D52" s="41">
        <f t="shared" si="1"/>
        <v>0.90909090909090906</v>
      </c>
    </row>
    <row r="53" spans="1:4" x14ac:dyDescent="0.3">
      <c r="A53" s="183" t="s">
        <v>27</v>
      </c>
      <c r="B53" s="194">
        <v>0.60869565217391308</v>
      </c>
      <c r="C53" s="194">
        <v>0.30434782608695654</v>
      </c>
      <c r="D53" s="41">
        <f t="shared" si="1"/>
        <v>0.91304347826086962</v>
      </c>
    </row>
    <row r="54" spans="1:4" x14ac:dyDescent="0.3">
      <c r="A54" s="183" t="s">
        <v>16</v>
      </c>
      <c r="B54" s="194">
        <v>0.41666666666666669</v>
      </c>
      <c r="C54" s="194">
        <v>0.5</v>
      </c>
      <c r="D54" s="41">
        <f t="shared" si="1"/>
        <v>0.91666666666666674</v>
      </c>
    </row>
    <row r="55" spans="1:4" x14ac:dyDescent="0.3">
      <c r="A55" s="183" t="s">
        <v>14</v>
      </c>
      <c r="B55" s="194">
        <v>0.53846153846153844</v>
      </c>
      <c r="C55" s="194">
        <v>0.38461538461538464</v>
      </c>
      <c r="D55" s="41">
        <f t="shared" si="1"/>
        <v>0.92307692307692313</v>
      </c>
    </row>
    <row r="56" spans="1:4" x14ac:dyDescent="0.3">
      <c r="A56" s="183" t="s">
        <v>26</v>
      </c>
      <c r="B56" s="194">
        <v>0.6470588235294118</v>
      </c>
      <c r="C56" s="194">
        <v>0.29411764705882354</v>
      </c>
      <c r="D56" s="41">
        <f t="shared" si="1"/>
        <v>0.94117647058823528</v>
      </c>
    </row>
    <row r="57" spans="1:4" x14ac:dyDescent="0.3">
      <c r="A57" s="183" t="s">
        <v>21</v>
      </c>
      <c r="B57" s="194">
        <v>0.7567567567567568</v>
      </c>
      <c r="C57" s="194">
        <v>0.1891891891891892</v>
      </c>
      <c r="D57" s="41">
        <f t="shared" si="1"/>
        <v>0.94594594594594605</v>
      </c>
    </row>
    <row r="58" spans="1:4" x14ac:dyDescent="0.3">
      <c r="A58" s="183" t="s">
        <v>20</v>
      </c>
      <c r="B58" s="194">
        <v>0.61538461538461542</v>
      </c>
      <c r="C58" s="194">
        <v>0.33333333333333331</v>
      </c>
      <c r="D58" s="41">
        <f t="shared" si="1"/>
        <v>0.94871794871794868</v>
      </c>
    </row>
    <row r="59" spans="1:4" x14ac:dyDescent="0.3">
      <c r="A59" s="183" t="s">
        <v>35</v>
      </c>
      <c r="B59" s="194">
        <v>0.73913043478260865</v>
      </c>
      <c r="C59" s="194">
        <v>0.21739130434782608</v>
      </c>
      <c r="D59" s="41">
        <f t="shared" si="1"/>
        <v>0.9565217391304347</v>
      </c>
    </row>
    <row r="60" spans="1:4" x14ac:dyDescent="0.3">
      <c r="A60" s="183" t="s">
        <v>15</v>
      </c>
      <c r="B60" s="194">
        <v>0.66666666666666663</v>
      </c>
      <c r="C60" s="194">
        <v>0.33333333333333331</v>
      </c>
      <c r="D60" s="41">
        <f t="shared" si="1"/>
        <v>1</v>
      </c>
    </row>
    <row r="61" spans="1:4" x14ac:dyDescent="0.3">
      <c r="A61" s="183" t="s">
        <v>448</v>
      </c>
      <c r="B61" s="194">
        <v>0.5</v>
      </c>
      <c r="C61" s="194">
        <v>0.5</v>
      </c>
      <c r="D61" s="41">
        <f t="shared" si="1"/>
        <v>1</v>
      </c>
    </row>
    <row r="62" spans="1:4" x14ac:dyDescent="0.3">
      <c r="A62" s="183" t="s">
        <v>17</v>
      </c>
      <c r="B62" s="194">
        <v>0.76470588235294112</v>
      </c>
      <c r="C62" s="194">
        <v>0.23529411764705882</v>
      </c>
      <c r="D62" s="41">
        <f t="shared" si="1"/>
        <v>1</v>
      </c>
    </row>
    <row r="63" spans="1:4" x14ac:dyDescent="0.3">
      <c r="A63" s="183" t="s">
        <v>25</v>
      </c>
      <c r="B63" s="194">
        <v>0.55555555555555558</v>
      </c>
      <c r="C63" s="194">
        <v>0.44444444444444442</v>
      </c>
      <c r="D63" s="41">
        <f t="shared" si="1"/>
        <v>1</v>
      </c>
    </row>
    <row r="64" spans="1:4" x14ac:dyDescent="0.3">
      <c r="A64" s="183" t="s">
        <v>449</v>
      </c>
      <c r="B64" s="194">
        <v>0.5</v>
      </c>
      <c r="C64" s="194">
        <v>0.5</v>
      </c>
      <c r="D64" s="41">
        <f t="shared" si="1"/>
        <v>1</v>
      </c>
    </row>
    <row r="65" spans="1:4" x14ac:dyDescent="0.3">
      <c r="A65" s="183" t="s">
        <v>32</v>
      </c>
      <c r="B65" s="194">
        <v>0.66666666666666663</v>
      </c>
      <c r="C65" s="194">
        <v>0.33333333333333331</v>
      </c>
      <c r="D65" s="41">
        <f t="shared" si="1"/>
        <v>1</v>
      </c>
    </row>
    <row r="66" spans="1:4" x14ac:dyDescent="0.3">
      <c r="A66" s="183" t="s">
        <v>33</v>
      </c>
      <c r="B66" s="194">
        <v>0.66666666666666663</v>
      </c>
      <c r="C66" s="194">
        <v>0.33333333333333331</v>
      </c>
      <c r="D66" s="41">
        <f t="shared" si="1"/>
        <v>1</v>
      </c>
    </row>
    <row r="67" spans="1:4" x14ac:dyDescent="0.3">
      <c r="B67" s="41"/>
      <c r="C67" s="41"/>
      <c r="D67" s="41"/>
    </row>
    <row r="68" spans="1:4" x14ac:dyDescent="0.3">
      <c r="B68" s="41"/>
      <c r="C68" s="41"/>
      <c r="D68" s="41"/>
    </row>
    <row r="69" spans="1:4" x14ac:dyDescent="0.3">
      <c r="B69" s="41"/>
      <c r="C69" s="41"/>
      <c r="D69" s="41"/>
    </row>
    <row r="70" spans="1:4" x14ac:dyDescent="0.3">
      <c r="B70" s="41"/>
      <c r="C70" s="41"/>
      <c r="D70" s="41"/>
    </row>
    <row r="71" spans="1:4" x14ac:dyDescent="0.3">
      <c r="B71" s="41"/>
      <c r="C71" s="41"/>
      <c r="D71" s="41"/>
    </row>
    <row r="72" spans="1:4" x14ac:dyDescent="0.3">
      <c r="B72" s="41"/>
      <c r="C72" s="41"/>
      <c r="D72" s="41"/>
    </row>
    <row r="73" spans="1:4" x14ac:dyDescent="0.3">
      <c r="B73" s="41"/>
      <c r="C73" s="41"/>
      <c r="D73" s="41"/>
    </row>
    <row r="74" spans="1:4" x14ac:dyDescent="0.3">
      <c r="B74" s="41"/>
      <c r="C74" s="41"/>
      <c r="D74" s="41"/>
    </row>
    <row r="75" spans="1:4" x14ac:dyDescent="0.3">
      <c r="B75" s="41"/>
      <c r="C75" s="41"/>
      <c r="D75" s="41"/>
    </row>
    <row r="76" spans="1:4" x14ac:dyDescent="0.3">
      <c r="B76" s="41"/>
      <c r="C76" s="41"/>
      <c r="D76" s="41"/>
    </row>
    <row r="77" spans="1:4" x14ac:dyDescent="0.3">
      <c r="B77" s="41"/>
      <c r="C77" s="41"/>
      <c r="D77" s="41"/>
    </row>
    <row r="78" spans="1:4" x14ac:dyDescent="0.3">
      <c r="B78" s="41"/>
      <c r="C78" s="41"/>
      <c r="D78" s="41"/>
    </row>
    <row r="79" spans="1:4" x14ac:dyDescent="0.3">
      <c r="B79" s="41"/>
      <c r="C79" s="41"/>
      <c r="D79" s="41"/>
    </row>
    <row r="80" spans="1:4" x14ac:dyDescent="0.3">
      <c r="B80" s="41"/>
      <c r="C80" s="41"/>
      <c r="D80" s="41"/>
    </row>
  </sheetData>
  <sortState ref="A5:D66">
    <sortCondition ref="D66"/>
  </sortState>
  <hyperlinks>
    <hyperlink ref="A1" location="Index!A1" display="Back to index" xr:uid="{00000000-0004-0000-1E00-000000000000}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4"/>
  </sheetPr>
  <dimension ref="A1:E79"/>
  <sheetViews>
    <sheetView zoomScale="80" zoomScaleNormal="80" workbookViewId="0">
      <selection activeCell="D5" sqref="D5"/>
    </sheetView>
  </sheetViews>
  <sheetFormatPr defaultColWidth="9.109375" defaultRowHeight="14.4" x14ac:dyDescent="0.3"/>
  <cols>
    <col min="1" max="16384" width="9.109375" style="32"/>
  </cols>
  <sheetData>
    <row r="1" spans="1:5" ht="15.6" x14ac:dyDescent="0.3">
      <c r="A1" s="44" t="s">
        <v>106</v>
      </c>
      <c r="E1" s="42" t="s">
        <v>535</v>
      </c>
    </row>
    <row r="4" spans="1:5" x14ac:dyDescent="0.3">
      <c r="A4" s="32" t="s">
        <v>50</v>
      </c>
      <c r="B4" s="32" t="s">
        <v>56</v>
      </c>
      <c r="C4" s="32" t="s">
        <v>57</v>
      </c>
      <c r="D4" s="32" t="s">
        <v>67</v>
      </c>
    </row>
    <row r="5" spans="1:5" x14ac:dyDescent="0.3">
      <c r="A5" s="199" t="s">
        <v>280</v>
      </c>
      <c r="B5" s="194">
        <v>0</v>
      </c>
      <c r="C5" s="194">
        <v>0</v>
      </c>
      <c r="D5" s="41">
        <f t="shared" ref="D5:D36" si="0">SUM(B5:C5)</f>
        <v>0</v>
      </c>
    </row>
    <row r="6" spans="1:5" x14ac:dyDescent="0.3">
      <c r="A6" s="199" t="s">
        <v>446</v>
      </c>
      <c r="B6" s="194">
        <v>0</v>
      </c>
      <c r="C6" s="194">
        <v>0</v>
      </c>
      <c r="D6" s="41">
        <f t="shared" si="0"/>
        <v>0</v>
      </c>
    </row>
    <row r="7" spans="1:5" x14ac:dyDescent="0.3">
      <c r="A7" s="199" t="s">
        <v>44</v>
      </c>
      <c r="B7" s="194">
        <v>5.8823529411764705E-2</v>
      </c>
      <c r="C7" s="194">
        <v>0</v>
      </c>
      <c r="D7" s="41">
        <f t="shared" si="0"/>
        <v>5.8823529411764705E-2</v>
      </c>
    </row>
    <row r="8" spans="1:5" x14ac:dyDescent="0.3">
      <c r="A8" s="199" t="s">
        <v>458</v>
      </c>
      <c r="B8" s="194">
        <v>0</v>
      </c>
      <c r="C8" s="194">
        <v>0.1</v>
      </c>
      <c r="D8" s="41">
        <f t="shared" si="0"/>
        <v>0.1</v>
      </c>
    </row>
    <row r="9" spans="1:5" x14ac:dyDescent="0.3">
      <c r="A9" s="199" t="s">
        <v>453</v>
      </c>
      <c r="B9" s="194">
        <v>0</v>
      </c>
      <c r="C9" s="194">
        <v>0.14285714285714285</v>
      </c>
      <c r="D9" s="41">
        <f t="shared" si="0"/>
        <v>0.14285714285714285</v>
      </c>
    </row>
    <row r="10" spans="1:5" x14ac:dyDescent="0.3">
      <c r="A10" s="199" t="s">
        <v>456</v>
      </c>
      <c r="B10" s="194">
        <v>8.3333333333333329E-2</v>
      </c>
      <c r="C10" s="194">
        <v>8.3333333333333329E-2</v>
      </c>
      <c r="D10" s="41">
        <f t="shared" si="0"/>
        <v>0.16666666666666666</v>
      </c>
    </row>
    <row r="11" spans="1:5" x14ac:dyDescent="0.3">
      <c r="A11" s="199" t="s">
        <v>445</v>
      </c>
      <c r="B11" s="194">
        <v>0</v>
      </c>
      <c r="C11" s="194">
        <v>0.16666666666666666</v>
      </c>
      <c r="D11" s="41">
        <f t="shared" si="0"/>
        <v>0.16666666666666666</v>
      </c>
    </row>
    <row r="12" spans="1:5" x14ac:dyDescent="0.3">
      <c r="A12" s="199" t="s">
        <v>43</v>
      </c>
      <c r="B12" s="194">
        <v>0</v>
      </c>
      <c r="C12" s="194">
        <v>0.21428571428571427</v>
      </c>
      <c r="D12" s="41">
        <f t="shared" si="0"/>
        <v>0.21428571428571427</v>
      </c>
    </row>
    <row r="13" spans="1:5" x14ac:dyDescent="0.3">
      <c r="A13" s="199" t="s">
        <v>38</v>
      </c>
      <c r="B13" s="194">
        <v>0</v>
      </c>
      <c r="C13" s="194">
        <v>0.22580645161290322</v>
      </c>
      <c r="D13" s="41">
        <f t="shared" si="0"/>
        <v>0.22580645161290322</v>
      </c>
    </row>
    <row r="14" spans="1:5" x14ac:dyDescent="0.3">
      <c r="A14" s="199" t="s">
        <v>45</v>
      </c>
      <c r="B14" s="194">
        <v>4.7619047619047616E-2</v>
      </c>
      <c r="C14" s="194">
        <v>0.19047619047619047</v>
      </c>
      <c r="D14" s="41">
        <f t="shared" si="0"/>
        <v>0.23809523809523808</v>
      </c>
    </row>
    <row r="15" spans="1:5" x14ac:dyDescent="0.3">
      <c r="A15" s="199" t="s">
        <v>454</v>
      </c>
      <c r="B15" s="194">
        <v>0</v>
      </c>
      <c r="C15" s="194">
        <v>0.25</v>
      </c>
      <c r="D15" s="41">
        <f t="shared" si="0"/>
        <v>0.25</v>
      </c>
    </row>
    <row r="16" spans="1:5" x14ac:dyDescent="0.3">
      <c r="A16" s="199" t="s">
        <v>457</v>
      </c>
      <c r="B16" s="194">
        <v>0</v>
      </c>
      <c r="C16" s="194">
        <v>0.2857142857142857</v>
      </c>
      <c r="D16" s="41">
        <f t="shared" si="0"/>
        <v>0.2857142857142857</v>
      </c>
    </row>
    <row r="17" spans="1:4" x14ac:dyDescent="0.3">
      <c r="A17" s="199" t="s">
        <v>129</v>
      </c>
      <c r="B17" s="194">
        <v>0.14285714285714285</v>
      </c>
      <c r="C17" s="194">
        <v>0.2857142857142857</v>
      </c>
      <c r="D17" s="41">
        <f t="shared" si="0"/>
        <v>0.42857142857142855</v>
      </c>
    </row>
    <row r="18" spans="1:4" x14ac:dyDescent="0.3">
      <c r="A18" s="199" t="s">
        <v>427</v>
      </c>
      <c r="B18" s="194">
        <v>0.14285714285714285</v>
      </c>
      <c r="C18" s="194">
        <v>0.2857142857142857</v>
      </c>
      <c r="D18" s="41">
        <f t="shared" si="0"/>
        <v>0.42857142857142855</v>
      </c>
    </row>
    <row r="19" spans="1:4" x14ac:dyDescent="0.3">
      <c r="A19" s="199" t="s">
        <v>440</v>
      </c>
      <c r="B19" s="194">
        <v>0.1875</v>
      </c>
      <c r="C19" s="194">
        <v>0.3125</v>
      </c>
      <c r="D19" s="41">
        <f t="shared" si="0"/>
        <v>0.5</v>
      </c>
    </row>
    <row r="20" spans="1:4" x14ac:dyDescent="0.3">
      <c r="A20" s="199" t="s">
        <v>447</v>
      </c>
      <c r="B20" s="194">
        <v>0.125</v>
      </c>
      <c r="C20" s="194">
        <v>0.375</v>
      </c>
      <c r="D20" s="41">
        <f t="shared" si="0"/>
        <v>0.5</v>
      </c>
    </row>
    <row r="21" spans="1:4" x14ac:dyDescent="0.3">
      <c r="A21" s="199" t="s">
        <v>426</v>
      </c>
      <c r="B21" s="194">
        <v>0.14285714285714285</v>
      </c>
      <c r="C21" s="194">
        <v>0.42857142857142855</v>
      </c>
      <c r="D21" s="41">
        <f t="shared" si="0"/>
        <v>0.5714285714285714</v>
      </c>
    </row>
    <row r="22" spans="1:4" x14ac:dyDescent="0.3">
      <c r="A22" s="199" t="s">
        <v>444</v>
      </c>
      <c r="B22" s="194">
        <v>0</v>
      </c>
      <c r="C22" s="194">
        <v>0.6</v>
      </c>
      <c r="D22" s="41">
        <f t="shared" si="0"/>
        <v>0.6</v>
      </c>
    </row>
    <row r="23" spans="1:4" x14ac:dyDescent="0.3">
      <c r="A23" s="199" t="s">
        <v>463</v>
      </c>
      <c r="B23" s="194">
        <v>0.1</v>
      </c>
      <c r="C23" s="194">
        <v>0.5</v>
      </c>
      <c r="D23" s="41">
        <f t="shared" si="0"/>
        <v>0.6</v>
      </c>
    </row>
    <row r="24" spans="1:4" x14ac:dyDescent="0.3">
      <c r="A24" s="199" t="s">
        <v>90</v>
      </c>
      <c r="B24" s="194">
        <v>0</v>
      </c>
      <c r="C24" s="194">
        <v>0.6</v>
      </c>
      <c r="D24" s="41">
        <f t="shared" si="0"/>
        <v>0.6</v>
      </c>
    </row>
    <row r="25" spans="1:4" x14ac:dyDescent="0.3">
      <c r="A25" s="199" t="s">
        <v>41</v>
      </c>
      <c r="B25" s="194">
        <v>0</v>
      </c>
      <c r="C25" s="194">
        <v>0.61538461538461542</v>
      </c>
      <c r="D25" s="41">
        <f t="shared" si="0"/>
        <v>0.61538461538461542</v>
      </c>
    </row>
    <row r="26" spans="1:4" x14ac:dyDescent="0.3">
      <c r="A26" s="199" t="s">
        <v>465</v>
      </c>
      <c r="B26" s="194">
        <v>0</v>
      </c>
      <c r="C26" s="194">
        <v>0.625</v>
      </c>
      <c r="D26" s="41">
        <f t="shared" si="0"/>
        <v>0.625</v>
      </c>
    </row>
    <row r="27" spans="1:4" x14ac:dyDescent="0.3">
      <c r="A27" s="199" t="s">
        <v>390</v>
      </c>
      <c r="B27" s="194">
        <v>0.16666666666666666</v>
      </c>
      <c r="C27" s="194">
        <v>0.5</v>
      </c>
      <c r="D27" s="41">
        <f t="shared" si="0"/>
        <v>0.66666666666666663</v>
      </c>
    </row>
    <row r="28" spans="1:4" x14ac:dyDescent="0.3">
      <c r="A28" s="199" t="s">
        <v>42</v>
      </c>
      <c r="B28" s="194">
        <v>0.1111111111111111</v>
      </c>
      <c r="C28" s="194">
        <v>0.55555555555555558</v>
      </c>
      <c r="D28" s="41">
        <f t="shared" si="0"/>
        <v>0.66666666666666674</v>
      </c>
    </row>
    <row r="29" spans="1:4" x14ac:dyDescent="0.3">
      <c r="A29" s="199" t="s">
        <v>464</v>
      </c>
      <c r="B29" s="194">
        <v>0.25</v>
      </c>
      <c r="C29" s="194">
        <v>0.5</v>
      </c>
      <c r="D29" s="41">
        <f t="shared" si="0"/>
        <v>0.75</v>
      </c>
    </row>
    <row r="30" spans="1:4" x14ac:dyDescent="0.3">
      <c r="A30" s="199" t="s">
        <v>391</v>
      </c>
      <c r="B30" s="194">
        <v>0.6</v>
      </c>
      <c r="C30" s="194">
        <v>0.2</v>
      </c>
      <c r="D30" s="41">
        <f t="shared" si="0"/>
        <v>0.8</v>
      </c>
    </row>
    <row r="31" spans="1:4" x14ac:dyDescent="0.3">
      <c r="A31" s="199" t="s">
        <v>459</v>
      </c>
      <c r="B31" s="194">
        <v>0.375</v>
      </c>
      <c r="C31" s="194">
        <v>0.5</v>
      </c>
      <c r="D31" s="41">
        <f t="shared" si="0"/>
        <v>0.875</v>
      </c>
    </row>
    <row r="32" spans="1:4" x14ac:dyDescent="0.3">
      <c r="A32" s="199" t="s">
        <v>460</v>
      </c>
      <c r="B32" s="194">
        <v>0.375</v>
      </c>
      <c r="C32" s="194">
        <v>0.5</v>
      </c>
      <c r="D32" s="41">
        <f t="shared" si="0"/>
        <v>0.875</v>
      </c>
    </row>
    <row r="33" spans="1:4" x14ac:dyDescent="0.3">
      <c r="A33" s="199" t="s">
        <v>31</v>
      </c>
      <c r="B33" s="194">
        <v>0.66666666666666663</v>
      </c>
      <c r="C33" s="194">
        <v>0.22222222222222221</v>
      </c>
      <c r="D33" s="41">
        <f t="shared" si="0"/>
        <v>0.88888888888888884</v>
      </c>
    </row>
    <row r="34" spans="1:4" x14ac:dyDescent="0.3">
      <c r="A34" s="199" t="s">
        <v>461</v>
      </c>
      <c r="B34" s="194">
        <v>0.33333333333333331</v>
      </c>
      <c r="C34" s="194">
        <v>0.55555555555555558</v>
      </c>
      <c r="D34" s="41">
        <f t="shared" si="0"/>
        <v>0.88888888888888884</v>
      </c>
    </row>
    <row r="35" spans="1:4" x14ac:dyDescent="0.3">
      <c r="A35" s="199" t="s">
        <v>392</v>
      </c>
      <c r="B35" s="194">
        <v>0.4642857142857143</v>
      </c>
      <c r="C35" s="194">
        <v>0.42857142857142855</v>
      </c>
      <c r="D35" s="41">
        <f t="shared" si="0"/>
        <v>0.89285714285714279</v>
      </c>
    </row>
    <row r="36" spans="1:4" x14ac:dyDescent="0.3">
      <c r="A36" s="199" t="s">
        <v>26</v>
      </c>
      <c r="B36" s="194">
        <v>0.70588235294117652</v>
      </c>
      <c r="C36" s="194">
        <v>0.23529411764705882</v>
      </c>
      <c r="D36" s="41">
        <f t="shared" si="0"/>
        <v>0.94117647058823528</v>
      </c>
    </row>
    <row r="37" spans="1:4" x14ac:dyDescent="0.3">
      <c r="A37" s="199" t="s">
        <v>15</v>
      </c>
      <c r="B37" s="194">
        <v>0.75</v>
      </c>
      <c r="C37" s="194">
        <v>0.19444444444444445</v>
      </c>
      <c r="D37" s="41">
        <f t="shared" ref="D37:D66" si="1">SUM(B37:C37)</f>
        <v>0.94444444444444442</v>
      </c>
    </row>
    <row r="38" spans="1:4" x14ac:dyDescent="0.3">
      <c r="A38" s="199" t="s">
        <v>14</v>
      </c>
      <c r="B38" s="194">
        <v>0.61538461538461542</v>
      </c>
      <c r="C38" s="194">
        <v>0.38461538461538464</v>
      </c>
      <c r="D38" s="41">
        <f t="shared" si="1"/>
        <v>1</v>
      </c>
    </row>
    <row r="39" spans="1:4" x14ac:dyDescent="0.3">
      <c r="A39" s="199" t="s">
        <v>16</v>
      </c>
      <c r="B39" s="194">
        <v>0.75</v>
      </c>
      <c r="C39" s="194">
        <v>0.25</v>
      </c>
      <c r="D39" s="41">
        <f t="shared" si="1"/>
        <v>1</v>
      </c>
    </row>
    <row r="40" spans="1:4" x14ac:dyDescent="0.3">
      <c r="A40" s="199" t="s">
        <v>448</v>
      </c>
      <c r="B40" s="194">
        <v>0.875</v>
      </c>
      <c r="C40" s="194">
        <v>0.125</v>
      </c>
      <c r="D40" s="41">
        <f t="shared" si="1"/>
        <v>1</v>
      </c>
    </row>
    <row r="41" spans="1:4" x14ac:dyDescent="0.3">
      <c r="A41" s="199" t="s">
        <v>17</v>
      </c>
      <c r="B41" s="194">
        <v>0.82352941176470584</v>
      </c>
      <c r="C41" s="194">
        <v>0.17647058823529413</v>
      </c>
      <c r="D41" s="41">
        <f t="shared" si="1"/>
        <v>1</v>
      </c>
    </row>
    <row r="42" spans="1:4" x14ac:dyDescent="0.3">
      <c r="A42" s="199" t="s">
        <v>18</v>
      </c>
      <c r="B42" s="194">
        <v>0.66666666666666663</v>
      </c>
      <c r="C42" s="194">
        <v>0.33333333333333331</v>
      </c>
      <c r="D42" s="41">
        <f t="shared" si="1"/>
        <v>1</v>
      </c>
    </row>
    <row r="43" spans="1:4" x14ac:dyDescent="0.3">
      <c r="A43" s="199" t="s">
        <v>278</v>
      </c>
      <c r="B43" s="194">
        <v>0.76923076923076927</v>
      </c>
      <c r="C43" s="194">
        <v>0.23076923076923078</v>
      </c>
      <c r="D43" s="41">
        <f t="shared" si="1"/>
        <v>1</v>
      </c>
    </row>
    <row r="44" spans="1:4" x14ac:dyDescent="0.3">
      <c r="A44" s="199" t="s">
        <v>19</v>
      </c>
      <c r="B44" s="194">
        <v>0.58823529411764708</v>
      </c>
      <c r="C44" s="194">
        <v>0.41176470588235292</v>
      </c>
      <c r="D44" s="41">
        <f t="shared" si="1"/>
        <v>1</v>
      </c>
    </row>
    <row r="45" spans="1:4" x14ac:dyDescent="0.3">
      <c r="A45" s="199" t="s">
        <v>20</v>
      </c>
      <c r="B45" s="194">
        <v>0.76923076923076927</v>
      </c>
      <c r="C45" s="194">
        <v>0.23076923076923078</v>
      </c>
      <c r="D45" s="41">
        <f t="shared" si="1"/>
        <v>1</v>
      </c>
    </row>
    <row r="46" spans="1:4" x14ac:dyDescent="0.3">
      <c r="A46" s="199" t="s">
        <v>21</v>
      </c>
      <c r="B46" s="194">
        <v>0.72972972972972971</v>
      </c>
      <c r="C46" s="194">
        <v>0.27027027027027029</v>
      </c>
      <c r="D46" s="41">
        <f t="shared" si="1"/>
        <v>1</v>
      </c>
    </row>
    <row r="47" spans="1:4" x14ac:dyDescent="0.3">
      <c r="A47" s="199" t="s">
        <v>22</v>
      </c>
      <c r="B47" s="194">
        <v>0.6875</v>
      </c>
      <c r="C47" s="194">
        <v>0.3125</v>
      </c>
      <c r="D47" s="41">
        <f t="shared" si="1"/>
        <v>1</v>
      </c>
    </row>
    <row r="48" spans="1:4" x14ac:dyDescent="0.3">
      <c r="A48" s="199" t="s">
        <v>23</v>
      </c>
      <c r="B48" s="194">
        <v>0.72727272727272729</v>
      </c>
      <c r="C48" s="194">
        <v>0.27272727272727271</v>
      </c>
      <c r="D48" s="41">
        <f t="shared" si="1"/>
        <v>1</v>
      </c>
    </row>
    <row r="49" spans="1:4" x14ac:dyDescent="0.3">
      <c r="A49" s="199" t="s">
        <v>25</v>
      </c>
      <c r="B49" s="194">
        <v>0.83333333333333337</v>
      </c>
      <c r="C49" s="194">
        <v>0.16666666666666666</v>
      </c>
      <c r="D49" s="41">
        <f t="shared" si="1"/>
        <v>1</v>
      </c>
    </row>
    <row r="50" spans="1:4" x14ac:dyDescent="0.3">
      <c r="A50" s="199" t="s">
        <v>279</v>
      </c>
      <c r="B50" s="194">
        <v>0.6</v>
      </c>
      <c r="C50" s="194">
        <v>0.4</v>
      </c>
      <c r="D50" s="41">
        <f t="shared" si="1"/>
        <v>1</v>
      </c>
    </row>
    <row r="51" spans="1:4" x14ac:dyDescent="0.3">
      <c r="A51" s="199" t="s">
        <v>449</v>
      </c>
      <c r="B51" s="194">
        <v>0.66666666666666663</v>
      </c>
      <c r="C51" s="194">
        <v>0.33333333333333331</v>
      </c>
      <c r="D51" s="41">
        <f t="shared" si="1"/>
        <v>1</v>
      </c>
    </row>
    <row r="52" spans="1:4" x14ac:dyDescent="0.3">
      <c r="A52" s="199" t="s">
        <v>450</v>
      </c>
      <c r="B52" s="194">
        <v>0.75</v>
      </c>
      <c r="C52" s="194">
        <v>0.25</v>
      </c>
      <c r="D52" s="41">
        <f t="shared" si="1"/>
        <v>1</v>
      </c>
    </row>
    <row r="53" spans="1:4" x14ac:dyDescent="0.3">
      <c r="A53" s="199" t="s">
        <v>451</v>
      </c>
      <c r="B53" s="194">
        <v>0.7142857142857143</v>
      </c>
      <c r="C53" s="194">
        <v>0.2857142857142857</v>
      </c>
      <c r="D53" s="41">
        <f t="shared" si="1"/>
        <v>1</v>
      </c>
    </row>
    <row r="54" spans="1:4" x14ac:dyDescent="0.3">
      <c r="A54" s="199" t="s">
        <v>27</v>
      </c>
      <c r="B54" s="194">
        <v>0.69565217391304346</v>
      </c>
      <c r="C54" s="194">
        <v>0.30434782608695654</v>
      </c>
      <c r="D54" s="41">
        <f t="shared" si="1"/>
        <v>1</v>
      </c>
    </row>
    <row r="55" spans="1:4" x14ac:dyDescent="0.3">
      <c r="A55" s="199" t="s">
        <v>452</v>
      </c>
      <c r="B55" s="194">
        <v>0.6</v>
      </c>
      <c r="C55" s="194">
        <v>0.4</v>
      </c>
      <c r="D55" s="41">
        <f t="shared" si="1"/>
        <v>1</v>
      </c>
    </row>
    <row r="56" spans="1:4" x14ac:dyDescent="0.3">
      <c r="A56" s="199" t="s">
        <v>28</v>
      </c>
      <c r="B56" s="194">
        <v>0.72727272727272729</v>
      </c>
      <c r="C56" s="194">
        <v>0.27272727272727271</v>
      </c>
      <c r="D56" s="41">
        <f t="shared" si="1"/>
        <v>1</v>
      </c>
    </row>
    <row r="57" spans="1:4" x14ac:dyDescent="0.3">
      <c r="A57" s="199" t="s">
        <v>30</v>
      </c>
      <c r="B57" s="194">
        <v>0.75</v>
      </c>
      <c r="C57" s="194">
        <v>0.25</v>
      </c>
      <c r="D57" s="41">
        <f t="shared" si="1"/>
        <v>1</v>
      </c>
    </row>
    <row r="58" spans="1:4" x14ac:dyDescent="0.3">
      <c r="A58" s="199" t="s">
        <v>32</v>
      </c>
      <c r="B58" s="194">
        <v>0.8</v>
      </c>
      <c r="C58" s="194">
        <v>0.2</v>
      </c>
      <c r="D58" s="41">
        <f t="shared" si="1"/>
        <v>1</v>
      </c>
    </row>
    <row r="59" spans="1:4" x14ac:dyDescent="0.3">
      <c r="A59" s="199" t="s">
        <v>33</v>
      </c>
      <c r="B59" s="194">
        <v>0.83333333333333337</v>
      </c>
      <c r="C59" s="194">
        <v>0.16666666666666666</v>
      </c>
      <c r="D59" s="41">
        <f t="shared" si="1"/>
        <v>1</v>
      </c>
    </row>
    <row r="60" spans="1:4" x14ac:dyDescent="0.3">
      <c r="A60" s="199" t="s">
        <v>128</v>
      </c>
      <c r="B60" s="194">
        <v>1</v>
      </c>
      <c r="C60" s="194">
        <v>0</v>
      </c>
      <c r="D60" s="41">
        <f t="shared" si="1"/>
        <v>1</v>
      </c>
    </row>
    <row r="61" spans="1:4" x14ac:dyDescent="0.3">
      <c r="A61" s="199" t="s">
        <v>34</v>
      </c>
      <c r="B61" s="194">
        <v>0.8</v>
      </c>
      <c r="C61" s="194">
        <v>0.2</v>
      </c>
      <c r="D61" s="41">
        <f t="shared" si="1"/>
        <v>1</v>
      </c>
    </row>
    <row r="62" spans="1:4" x14ac:dyDescent="0.3">
      <c r="A62" s="199" t="s">
        <v>35</v>
      </c>
      <c r="B62" s="194">
        <v>0.69565217391304346</v>
      </c>
      <c r="C62" s="194">
        <v>0.30434782608695654</v>
      </c>
      <c r="D62" s="41">
        <f t="shared" si="1"/>
        <v>1</v>
      </c>
    </row>
    <row r="63" spans="1:4" x14ac:dyDescent="0.3">
      <c r="A63" s="199" t="s">
        <v>455</v>
      </c>
      <c r="B63" s="194">
        <v>0.68181818181818177</v>
      </c>
      <c r="C63" s="194">
        <v>0.31818181818181818</v>
      </c>
      <c r="D63" s="41">
        <f t="shared" si="1"/>
        <v>1</v>
      </c>
    </row>
    <row r="64" spans="1:4" x14ac:dyDescent="0.3">
      <c r="A64" s="199" t="s">
        <v>462</v>
      </c>
      <c r="B64" s="194">
        <v>0.33333333333333331</v>
      </c>
      <c r="C64" s="194">
        <v>0.66666666666666663</v>
      </c>
      <c r="D64" s="41">
        <f t="shared" si="1"/>
        <v>1</v>
      </c>
    </row>
    <row r="65" spans="1:4" x14ac:dyDescent="0.3">
      <c r="A65" s="199" t="s">
        <v>47</v>
      </c>
      <c r="B65" s="194">
        <v>0.63636363636363635</v>
      </c>
      <c r="C65" s="194">
        <v>0.36363636363636365</v>
      </c>
      <c r="D65" s="41">
        <f t="shared" si="1"/>
        <v>1</v>
      </c>
    </row>
    <row r="66" spans="1:4" x14ac:dyDescent="0.3">
      <c r="A66" s="199" t="s">
        <v>281</v>
      </c>
      <c r="B66" s="194">
        <v>0.66666666666666663</v>
      </c>
      <c r="C66" s="194">
        <v>0.33333333333333331</v>
      </c>
      <c r="D66" s="41">
        <f t="shared" si="1"/>
        <v>1</v>
      </c>
    </row>
    <row r="67" spans="1:4" x14ac:dyDescent="0.3">
      <c r="B67" s="41"/>
      <c r="C67" s="41"/>
      <c r="D67" s="41"/>
    </row>
    <row r="68" spans="1:4" x14ac:dyDescent="0.3">
      <c r="B68" s="41"/>
      <c r="C68" s="41"/>
      <c r="D68" s="41"/>
    </row>
    <row r="69" spans="1:4" x14ac:dyDescent="0.3">
      <c r="B69" s="41"/>
      <c r="C69" s="41"/>
      <c r="D69" s="41"/>
    </row>
    <row r="70" spans="1:4" x14ac:dyDescent="0.3">
      <c r="B70" s="41"/>
      <c r="C70" s="41"/>
      <c r="D70" s="41"/>
    </row>
    <row r="71" spans="1:4" x14ac:dyDescent="0.3">
      <c r="B71" s="41"/>
      <c r="C71" s="41"/>
      <c r="D71" s="41"/>
    </row>
    <row r="72" spans="1:4" x14ac:dyDescent="0.3">
      <c r="B72" s="41"/>
      <c r="C72" s="41"/>
      <c r="D72" s="41"/>
    </row>
    <row r="73" spans="1:4" x14ac:dyDescent="0.3">
      <c r="B73" s="41"/>
      <c r="C73" s="41"/>
      <c r="D73" s="41"/>
    </row>
    <row r="74" spans="1:4" x14ac:dyDescent="0.3">
      <c r="B74" s="41"/>
      <c r="C74" s="41"/>
      <c r="D74" s="41"/>
    </row>
    <row r="75" spans="1:4" x14ac:dyDescent="0.3">
      <c r="B75" s="41"/>
      <c r="C75" s="41"/>
      <c r="D75" s="41"/>
    </row>
    <row r="76" spans="1:4" x14ac:dyDescent="0.3">
      <c r="B76" s="41"/>
      <c r="C76" s="41"/>
      <c r="D76" s="41"/>
    </row>
    <row r="77" spans="1:4" x14ac:dyDescent="0.3">
      <c r="B77" s="41"/>
      <c r="C77" s="41"/>
      <c r="D77" s="41"/>
    </row>
    <row r="78" spans="1:4" x14ac:dyDescent="0.3">
      <c r="B78" s="41"/>
      <c r="C78" s="41"/>
      <c r="D78" s="41"/>
    </row>
    <row r="79" spans="1:4" x14ac:dyDescent="0.3">
      <c r="B79" s="41"/>
      <c r="C79" s="41"/>
      <c r="D79" s="41"/>
    </row>
  </sheetData>
  <sortState ref="A5:D66">
    <sortCondition ref="D66"/>
  </sortState>
  <hyperlinks>
    <hyperlink ref="A1" location="Index!A1" display="Back to index" xr:uid="{00000000-0004-0000-1F00-000000000000}"/>
  </hyperlink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4"/>
  </sheetPr>
  <dimension ref="A1:F77"/>
  <sheetViews>
    <sheetView zoomScale="80" zoomScaleNormal="80" workbookViewId="0">
      <selection activeCell="D2" sqref="D2"/>
    </sheetView>
  </sheetViews>
  <sheetFormatPr defaultColWidth="9.109375" defaultRowHeight="14.4" x14ac:dyDescent="0.3"/>
  <cols>
    <col min="1" max="16384" width="9.109375" style="32"/>
  </cols>
  <sheetData>
    <row r="1" spans="1:6" ht="15.6" x14ac:dyDescent="0.3">
      <c r="A1" s="44" t="s">
        <v>106</v>
      </c>
      <c r="F1" s="42" t="s">
        <v>534</v>
      </c>
    </row>
    <row r="4" spans="1:6" x14ac:dyDescent="0.3">
      <c r="A4" s="79" t="s">
        <v>50</v>
      </c>
      <c r="B4" s="79" t="s">
        <v>56</v>
      </c>
      <c r="C4" s="79" t="s">
        <v>57</v>
      </c>
      <c r="D4" s="79" t="s">
        <v>67</v>
      </c>
    </row>
    <row r="5" spans="1:6" x14ac:dyDescent="0.3">
      <c r="A5" s="183" t="s">
        <v>454</v>
      </c>
      <c r="B5" s="194">
        <v>0</v>
      </c>
      <c r="C5" s="194">
        <v>0</v>
      </c>
      <c r="D5" s="41">
        <f t="shared" ref="D5:D36" si="0">SUM(B5:C5)</f>
        <v>0</v>
      </c>
    </row>
    <row r="6" spans="1:6" x14ac:dyDescent="0.3">
      <c r="A6" s="183" t="s">
        <v>457</v>
      </c>
      <c r="B6" s="194">
        <v>0</v>
      </c>
      <c r="C6" s="194">
        <v>0</v>
      </c>
      <c r="D6" s="41">
        <f t="shared" si="0"/>
        <v>0</v>
      </c>
    </row>
    <row r="7" spans="1:6" x14ac:dyDescent="0.3">
      <c r="A7" s="183" t="s">
        <v>445</v>
      </c>
      <c r="B7" s="194">
        <v>0</v>
      </c>
      <c r="C7" s="194">
        <v>0</v>
      </c>
      <c r="D7" s="41">
        <f t="shared" si="0"/>
        <v>0</v>
      </c>
    </row>
    <row r="8" spans="1:6" x14ac:dyDescent="0.3">
      <c r="A8" s="183" t="s">
        <v>453</v>
      </c>
      <c r="B8" s="194">
        <v>0</v>
      </c>
      <c r="C8" s="194">
        <v>0.14285714285714285</v>
      </c>
      <c r="D8" s="41">
        <f t="shared" si="0"/>
        <v>0.14285714285714285</v>
      </c>
    </row>
    <row r="9" spans="1:6" x14ac:dyDescent="0.3">
      <c r="A9" s="183" t="s">
        <v>129</v>
      </c>
      <c r="B9" s="194">
        <v>0</v>
      </c>
      <c r="C9" s="194">
        <v>0.14285714285714285</v>
      </c>
      <c r="D9" s="41">
        <f t="shared" si="0"/>
        <v>0.14285714285714285</v>
      </c>
    </row>
    <row r="10" spans="1:6" x14ac:dyDescent="0.3">
      <c r="A10" s="183" t="s">
        <v>427</v>
      </c>
      <c r="B10" s="194">
        <v>0.14285714285714285</v>
      </c>
      <c r="C10" s="194">
        <v>0</v>
      </c>
      <c r="D10" s="41">
        <f t="shared" si="0"/>
        <v>0.14285714285714285</v>
      </c>
    </row>
    <row r="11" spans="1:6" x14ac:dyDescent="0.3">
      <c r="A11" s="183" t="s">
        <v>458</v>
      </c>
      <c r="B11" s="194">
        <v>0.1</v>
      </c>
      <c r="C11" s="194">
        <v>0.1</v>
      </c>
      <c r="D11" s="41">
        <f t="shared" si="0"/>
        <v>0.2</v>
      </c>
    </row>
    <row r="12" spans="1:6" x14ac:dyDescent="0.3">
      <c r="A12" s="183" t="s">
        <v>19</v>
      </c>
      <c r="B12" s="194">
        <v>0.17647058823529413</v>
      </c>
      <c r="C12" s="194">
        <v>5.8823529411764705E-2</v>
      </c>
      <c r="D12" s="41">
        <f t="shared" si="0"/>
        <v>0.23529411764705882</v>
      </c>
    </row>
    <row r="13" spans="1:6" x14ac:dyDescent="0.3">
      <c r="A13" s="183" t="s">
        <v>456</v>
      </c>
      <c r="B13" s="194">
        <v>0</v>
      </c>
      <c r="C13" s="194">
        <v>0.25</v>
      </c>
      <c r="D13" s="41">
        <f t="shared" si="0"/>
        <v>0.25</v>
      </c>
    </row>
    <row r="14" spans="1:6" x14ac:dyDescent="0.3">
      <c r="A14" s="183" t="s">
        <v>446</v>
      </c>
      <c r="B14" s="194">
        <v>0.1</v>
      </c>
      <c r="C14" s="194">
        <v>0.2</v>
      </c>
      <c r="D14" s="41">
        <f t="shared" si="0"/>
        <v>0.30000000000000004</v>
      </c>
    </row>
    <row r="15" spans="1:6" x14ac:dyDescent="0.3">
      <c r="A15" s="183" t="s">
        <v>280</v>
      </c>
      <c r="B15" s="194">
        <v>0</v>
      </c>
      <c r="C15" s="194">
        <v>0.33333333333333331</v>
      </c>
      <c r="D15" s="41">
        <f t="shared" si="0"/>
        <v>0.33333333333333331</v>
      </c>
    </row>
    <row r="16" spans="1:6" x14ac:dyDescent="0.3">
      <c r="A16" s="183" t="s">
        <v>440</v>
      </c>
      <c r="B16" s="194">
        <v>0.25</v>
      </c>
      <c r="C16" s="194">
        <v>0.125</v>
      </c>
      <c r="D16" s="41">
        <f t="shared" si="0"/>
        <v>0.375</v>
      </c>
    </row>
    <row r="17" spans="1:4" x14ac:dyDescent="0.3">
      <c r="A17" s="183" t="s">
        <v>444</v>
      </c>
      <c r="B17" s="194">
        <v>0</v>
      </c>
      <c r="C17" s="194">
        <v>0.4</v>
      </c>
      <c r="D17" s="41">
        <f t="shared" si="0"/>
        <v>0.4</v>
      </c>
    </row>
    <row r="18" spans="1:4" x14ac:dyDescent="0.3">
      <c r="A18" s="183" t="s">
        <v>18</v>
      </c>
      <c r="B18" s="194">
        <v>0.2</v>
      </c>
      <c r="C18" s="194">
        <v>0.23333333333333334</v>
      </c>
      <c r="D18" s="41">
        <f t="shared" si="0"/>
        <v>0.43333333333333335</v>
      </c>
    </row>
    <row r="19" spans="1:4" x14ac:dyDescent="0.3">
      <c r="A19" s="183" t="s">
        <v>31</v>
      </c>
      <c r="B19" s="194">
        <v>0.33333333333333331</v>
      </c>
      <c r="C19" s="194">
        <v>0.1111111111111111</v>
      </c>
      <c r="D19" s="41">
        <f t="shared" si="0"/>
        <v>0.44444444444444442</v>
      </c>
    </row>
    <row r="20" spans="1:4" x14ac:dyDescent="0.3">
      <c r="A20" s="183" t="s">
        <v>459</v>
      </c>
      <c r="B20" s="194">
        <v>0.25</v>
      </c>
      <c r="C20" s="194">
        <v>0.25</v>
      </c>
      <c r="D20" s="41">
        <f t="shared" si="0"/>
        <v>0.5</v>
      </c>
    </row>
    <row r="21" spans="1:4" x14ac:dyDescent="0.3">
      <c r="A21" s="183" t="s">
        <v>465</v>
      </c>
      <c r="B21" s="194">
        <v>0.25</v>
      </c>
      <c r="C21" s="194">
        <v>0.25</v>
      </c>
      <c r="D21" s="41">
        <f t="shared" si="0"/>
        <v>0.5</v>
      </c>
    </row>
    <row r="22" spans="1:4" x14ac:dyDescent="0.3">
      <c r="A22" s="183" t="s">
        <v>38</v>
      </c>
      <c r="B22" s="194">
        <v>0.16129032258064516</v>
      </c>
      <c r="C22" s="194">
        <v>0.35483870967741937</v>
      </c>
      <c r="D22" s="41">
        <f t="shared" si="0"/>
        <v>0.5161290322580645</v>
      </c>
    </row>
    <row r="23" spans="1:4" x14ac:dyDescent="0.3">
      <c r="A23" s="183" t="s">
        <v>451</v>
      </c>
      <c r="B23" s="194">
        <v>0.2857142857142857</v>
      </c>
      <c r="C23" s="194">
        <v>0.2857142857142857</v>
      </c>
      <c r="D23" s="41">
        <f t="shared" si="0"/>
        <v>0.5714285714285714</v>
      </c>
    </row>
    <row r="24" spans="1:4" x14ac:dyDescent="0.3">
      <c r="A24" s="183" t="s">
        <v>464</v>
      </c>
      <c r="B24" s="194">
        <v>0.14285714285714285</v>
      </c>
      <c r="C24" s="194">
        <v>0.42857142857142855</v>
      </c>
      <c r="D24" s="41">
        <f t="shared" si="0"/>
        <v>0.5714285714285714</v>
      </c>
    </row>
    <row r="25" spans="1:4" x14ac:dyDescent="0.3">
      <c r="A25" s="183" t="s">
        <v>43</v>
      </c>
      <c r="B25" s="194">
        <v>7.1428571428571425E-2</v>
      </c>
      <c r="C25" s="194">
        <v>0.5</v>
      </c>
      <c r="D25" s="41">
        <f t="shared" si="0"/>
        <v>0.5714285714285714</v>
      </c>
    </row>
    <row r="26" spans="1:4" x14ac:dyDescent="0.3">
      <c r="A26" s="183" t="s">
        <v>426</v>
      </c>
      <c r="B26" s="194">
        <v>0.14285714285714285</v>
      </c>
      <c r="C26" s="194">
        <v>0.42857142857142855</v>
      </c>
      <c r="D26" s="41">
        <f t="shared" si="0"/>
        <v>0.5714285714285714</v>
      </c>
    </row>
    <row r="27" spans="1:4" x14ac:dyDescent="0.3">
      <c r="A27" s="183" t="s">
        <v>90</v>
      </c>
      <c r="B27" s="194">
        <v>0</v>
      </c>
      <c r="C27" s="194">
        <v>0.6</v>
      </c>
      <c r="D27" s="41">
        <f t="shared" si="0"/>
        <v>0.6</v>
      </c>
    </row>
    <row r="28" spans="1:4" x14ac:dyDescent="0.3">
      <c r="A28" s="183" t="s">
        <v>45</v>
      </c>
      <c r="B28" s="194">
        <v>0.15</v>
      </c>
      <c r="C28" s="194">
        <v>0.45</v>
      </c>
      <c r="D28" s="41">
        <f t="shared" si="0"/>
        <v>0.6</v>
      </c>
    </row>
    <row r="29" spans="1:4" x14ac:dyDescent="0.3">
      <c r="A29" s="183" t="s">
        <v>35</v>
      </c>
      <c r="B29" s="194">
        <v>0.30434782608695654</v>
      </c>
      <c r="C29" s="194">
        <v>0.30434782608695654</v>
      </c>
      <c r="D29" s="41">
        <f t="shared" si="0"/>
        <v>0.60869565217391308</v>
      </c>
    </row>
    <row r="30" spans="1:4" x14ac:dyDescent="0.3">
      <c r="A30" s="183" t="s">
        <v>460</v>
      </c>
      <c r="B30" s="194">
        <v>0.25</v>
      </c>
      <c r="C30" s="194">
        <v>0.375</v>
      </c>
      <c r="D30" s="41">
        <f t="shared" si="0"/>
        <v>0.625</v>
      </c>
    </row>
    <row r="31" spans="1:4" x14ac:dyDescent="0.3">
      <c r="A31" s="183" t="s">
        <v>128</v>
      </c>
      <c r="B31" s="194">
        <v>0.66666666666666663</v>
      </c>
      <c r="C31" s="194">
        <v>0</v>
      </c>
      <c r="D31" s="41">
        <f t="shared" si="0"/>
        <v>0.66666666666666663</v>
      </c>
    </row>
    <row r="32" spans="1:4" x14ac:dyDescent="0.3">
      <c r="A32" s="183" t="s">
        <v>390</v>
      </c>
      <c r="B32" s="194">
        <v>0.16666666666666666</v>
      </c>
      <c r="C32" s="194">
        <v>0.5</v>
      </c>
      <c r="D32" s="41">
        <f t="shared" si="0"/>
        <v>0.66666666666666663</v>
      </c>
    </row>
    <row r="33" spans="1:4" x14ac:dyDescent="0.3">
      <c r="A33" s="183" t="s">
        <v>461</v>
      </c>
      <c r="B33" s="194">
        <v>0.33333333333333331</v>
      </c>
      <c r="C33" s="194">
        <v>0.33333333333333331</v>
      </c>
      <c r="D33" s="41">
        <f t="shared" si="0"/>
        <v>0.66666666666666663</v>
      </c>
    </row>
    <row r="34" spans="1:4" x14ac:dyDescent="0.3">
      <c r="A34" s="183" t="s">
        <v>281</v>
      </c>
      <c r="B34" s="194">
        <v>0.16666666666666666</v>
      </c>
      <c r="C34" s="194">
        <v>0.5</v>
      </c>
      <c r="D34" s="41">
        <f t="shared" si="0"/>
        <v>0.66666666666666663</v>
      </c>
    </row>
    <row r="35" spans="1:4" x14ac:dyDescent="0.3">
      <c r="A35" s="183" t="s">
        <v>32</v>
      </c>
      <c r="B35" s="194">
        <v>0.26666666666666666</v>
      </c>
      <c r="C35" s="194">
        <v>0.4</v>
      </c>
      <c r="D35" s="41">
        <f t="shared" si="0"/>
        <v>0.66666666666666674</v>
      </c>
    </row>
    <row r="36" spans="1:4" x14ac:dyDescent="0.3">
      <c r="A36" s="183" t="s">
        <v>30</v>
      </c>
      <c r="B36" s="194">
        <v>0.25</v>
      </c>
      <c r="C36" s="194">
        <v>0.4375</v>
      </c>
      <c r="D36" s="41">
        <f t="shared" si="0"/>
        <v>0.6875</v>
      </c>
    </row>
    <row r="37" spans="1:4" x14ac:dyDescent="0.3">
      <c r="A37" s="183" t="s">
        <v>278</v>
      </c>
      <c r="B37" s="194">
        <v>0.46153846153846156</v>
      </c>
      <c r="C37" s="194">
        <v>0.23076923076923078</v>
      </c>
      <c r="D37" s="41">
        <f t="shared" ref="D37:D66" si="1">SUM(B37:C37)</f>
        <v>0.69230769230769229</v>
      </c>
    </row>
    <row r="38" spans="1:4" x14ac:dyDescent="0.3">
      <c r="A38" s="183" t="s">
        <v>463</v>
      </c>
      <c r="B38" s="194">
        <v>0.1</v>
      </c>
      <c r="C38" s="194">
        <v>0.6</v>
      </c>
      <c r="D38" s="41">
        <f t="shared" si="1"/>
        <v>0.7</v>
      </c>
    </row>
    <row r="39" spans="1:4" x14ac:dyDescent="0.3">
      <c r="A39" s="183" t="s">
        <v>392</v>
      </c>
      <c r="B39" s="194">
        <v>0.17857142857142858</v>
      </c>
      <c r="C39" s="194">
        <v>0.5357142857142857</v>
      </c>
      <c r="D39" s="41">
        <f t="shared" si="1"/>
        <v>0.7142857142857143</v>
      </c>
    </row>
    <row r="40" spans="1:4" x14ac:dyDescent="0.3">
      <c r="A40" s="183" t="s">
        <v>25</v>
      </c>
      <c r="B40" s="194">
        <v>0.33333333333333331</v>
      </c>
      <c r="C40" s="194">
        <v>0.3888888888888889</v>
      </c>
      <c r="D40" s="41">
        <f t="shared" si="1"/>
        <v>0.72222222222222221</v>
      </c>
    </row>
    <row r="41" spans="1:4" x14ac:dyDescent="0.3">
      <c r="A41" s="183" t="s">
        <v>23</v>
      </c>
      <c r="B41" s="194">
        <v>0.31818181818181818</v>
      </c>
      <c r="C41" s="194">
        <v>0.40909090909090912</v>
      </c>
      <c r="D41" s="41">
        <f t="shared" si="1"/>
        <v>0.72727272727272729</v>
      </c>
    </row>
    <row r="42" spans="1:4" x14ac:dyDescent="0.3">
      <c r="A42" s="183" t="s">
        <v>47</v>
      </c>
      <c r="B42" s="194">
        <v>0.36363636363636365</v>
      </c>
      <c r="C42" s="194">
        <v>0.36363636363636365</v>
      </c>
      <c r="D42" s="41">
        <f t="shared" si="1"/>
        <v>0.72727272727272729</v>
      </c>
    </row>
    <row r="43" spans="1:4" x14ac:dyDescent="0.3">
      <c r="A43" s="183" t="s">
        <v>34</v>
      </c>
      <c r="B43" s="194">
        <v>0.33333333333333331</v>
      </c>
      <c r="C43" s="194">
        <v>0.4</v>
      </c>
      <c r="D43" s="41">
        <f t="shared" si="1"/>
        <v>0.73333333333333339</v>
      </c>
    </row>
    <row r="44" spans="1:4" x14ac:dyDescent="0.3">
      <c r="A44" s="183" t="s">
        <v>22</v>
      </c>
      <c r="B44" s="194">
        <v>0.5625</v>
      </c>
      <c r="C44" s="194">
        <v>0.1875</v>
      </c>
      <c r="D44" s="41">
        <f t="shared" si="1"/>
        <v>0.75</v>
      </c>
    </row>
    <row r="45" spans="1:4" x14ac:dyDescent="0.3">
      <c r="A45" s="183" t="s">
        <v>450</v>
      </c>
      <c r="B45" s="194">
        <v>0.375</v>
      </c>
      <c r="C45" s="194">
        <v>0.375</v>
      </c>
      <c r="D45" s="41">
        <f t="shared" si="1"/>
        <v>0.75</v>
      </c>
    </row>
    <row r="46" spans="1:4" x14ac:dyDescent="0.3">
      <c r="A46" s="183" t="s">
        <v>447</v>
      </c>
      <c r="B46" s="194">
        <v>0</v>
      </c>
      <c r="C46" s="194">
        <v>0.75</v>
      </c>
      <c r="D46" s="41">
        <f t="shared" si="1"/>
        <v>0.75</v>
      </c>
    </row>
    <row r="47" spans="1:4" x14ac:dyDescent="0.3">
      <c r="A47" s="183" t="s">
        <v>42</v>
      </c>
      <c r="B47" s="194">
        <v>0.17647058823529413</v>
      </c>
      <c r="C47" s="194">
        <v>0.58823529411764708</v>
      </c>
      <c r="D47" s="41">
        <f t="shared" si="1"/>
        <v>0.76470588235294124</v>
      </c>
    </row>
    <row r="48" spans="1:4" x14ac:dyDescent="0.3">
      <c r="A48" s="183" t="s">
        <v>455</v>
      </c>
      <c r="B48" s="194">
        <v>0.27272727272727271</v>
      </c>
      <c r="C48" s="194">
        <v>0.5</v>
      </c>
      <c r="D48" s="41">
        <f t="shared" si="1"/>
        <v>0.77272727272727271</v>
      </c>
    </row>
    <row r="49" spans="1:4" x14ac:dyDescent="0.3">
      <c r="A49" s="183" t="s">
        <v>279</v>
      </c>
      <c r="B49" s="194">
        <v>0.5</v>
      </c>
      <c r="C49" s="194">
        <v>0.3</v>
      </c>
      <c r="D49" s="41">
        <f t="shared" si="1"/>
        <v>0.8</v>
      </c>
    </row>
    <row r="50" spans="1:4" x14ac:dyDescent="0.3">
      <c r="A50" s="183" t="s">
        <v>452</v>
      </c>
      <c r="B50" s="194">
        <v>0.4</v>
      </c>
      <c r="C50" s="194">
        <v>0.4</v>
      </c>
      <c r="D50" s="41">
        <f t="shared" si="1"/>
        <v>0.8</v>
      </c>
    </row>
    <row r="51" spans="1:4" x14ac:dyDescent="0.3">
      <c r="A51" s="183" t="s">
        <v>391</v>
      </c>
      <c r="B51" s="194">
        <v>0.2</v>
      </c>
      <c r="C51" s="194">
        <v>0.6</v>
      </c>
      <c r="D51" s="41">
        <f t="shared" si="1"/>
        <v>0.8</v>
      </c>
    </row>
    <row r="52" spans="1:4" x14ac:dyDescent="0.3">
      <c r="A52" s="183" t="s">
        <v>44</v>
      </c>
      <c r="B52" s="194">
        <v>0.35294117647058826</v>
      </c>
      <c r="C52" s="194">
        <v>0.47058823529411764</v>
      </c>
      <c r="D52" s="41">
        <f t="shared" si="1"/>
        <v>0.82352941176470584</v>
      </c>
    </row>
    <row r="53" spans="1:4" x14ac:dyDescent="0.3">
      <c r="A53" s="183" t="s">
        <v>449</v>
      </c>
      <c r="B53" s="194">
        <v>0.16666666666666666</v>
      </c>
      <c r="C53" s="194">
        <v>0.66666666666666663</v>
      </c>
      <c r="D53" s="41">
        <f t="shared" si="1"/>
        <v>0.83333333333333326</v>
      </c>
    </row>
    <row r="54" spans="1:4" x14ac:dyDescent="0.3">
      <c r="A54" s="183" t="s">
        <v>462</v>
      </c>
      <c r="B54" s="194">
        <v>0.66666666666666663</v>
      </c>
      <c r="C54" s="194">
        <v>0.16666666666666666</v>
      </c>
      <c r="D54" s="41">
        <f t="shared" si="1"/>
        <v>0.83333333333333326</v>
      </c>
    </row>
    <row r="55" spans="1:4" x14ac:dyDescent="0.3">
      <c r="A55" s="183" t="s">
        <v>16</v>
      </c>
      <c r="B55" s="194">
        <v>0.58333333333333337</v>
      </c>
      <c r="C55" s="194">
        <v>0.25</v>
      </c>
      <c r="D55" s="41">
        <f t="shared" si="1"/>
        <v>0.83333333333333337</v>
      </c>
    </row>
    <row r="56" spans="1:4" x14ac:dyDescent="0.3">
      <c r="A56" s="183" t="s">
        <v>33</v>
      </c>
      <c r="B56" s="194">
        <v>0.41666666666666669</v>
      </c>
      <c r="C56" s="194">
        <v>0.41666666666666669</v>
      </c>
      <c r="D56" s="41">
        <f t="shared" si="1"/>
        <v>0.83333333333333337</v>
      </c>
    </row>
    <row r="57" spans="1:4" x14ac:dyDescent="0.3">
      <c r="A57" s="183" t="s">
        <v>41</v>
      </c>
      <c r="B57" s="194">
        <v>0.41666666666666669</v>
      </c>
      <c r="C57" s="194">
        <v>0.41666666666666669</v>
      </c>
      <c r="D57" s="41">
        <f t="shared" si="1"/>
        <v>0.83333333333333337</v>
      </c>
    </row>
    <row r="58" spans="1:4" x14ac:dyDescent="0.3">
      <c r="A58" s="183" t="s">
        <v>21</v>
      </c>
      <c r="B58" s="194">
        <v>0.43243243243243246</v>
      </c>
      <c r="C58" s="194">
        <v>0.40540540540540543</v>
      </c>
      <c r="D58" s="41">
        <f t="shared" si="1"/>
        <v>0.83783783783783794</v>
      </c>
    </row>
    <row r="59" spans="1:4" x14ac:dyDescent="0.3">
      <c r="A59" s="183" t="s">
        <v>14</v>
      </c>
      <c r="B59" s="194">
        <v>0.53846153846153844</v>
      </c>
      <c r="C59" s="194">
        <v>0.30769230769230771</v>
      </c>
      <c r="D59" s="41">
        <f t="shared" si="1"/>
        <v>0.84615384615384615</v>
      </c>
    </row>
    <row r="60" spans="1:4" x14ac:dyDescent="0.3">
      <c r="A60" s="183" t="s">
        <v>20</v>
      </c>
      <c r="B60" s="194">
        <v>0.4358974358974359</v>
      </c>
      <c r="C60" s="194">
        <v>0.41025641025641024</v>
      </c>
      <c r="D60" s="41">
        <f t="shared" si="1"/>
        <v>0.84615384615384615</v>
      </c>
    </row>
    <row r="61" spans="1:4" x14ac:dyDescent="0.3">
      <c r="A61" s="183" t="s">
        <v>26</v>
      </c>
      <c r="B61" s="194">
        <v>0.35294117647058826</v>
      </c>
      <c r="C61" s="194">
        <v>0.52941176470588236</v>
      </c>
      <c r="D61" s="41">
        <f t="shared" si="1"/>
        <v>0.88235294117647056</v>
      </c>
    </row>
    <row r="62" spans="1:4" x14ac:dyDescent="0.3">
      <c r="A62" s="183" t="s">
        <v>28</v>
      </c>
      <c r="B62" s="194">
        <v>0.36363636363636365</v>
      </c>
      <c r="C62" s="194">
        <v>0.54545454545454541</v>
      </c>
      <c r="D62" s="41">
        <f t="shared" si="1"/>
        <v>0.90909090909090906</v>
      </c>
    </row>
    <row r="63" spans="1:4" x14ac:dyDescent="0.3">
      <c r="A63" s="183" t="s">
        <v>15</v>
      </c>
      <c r="B63" s="194">
        <v>0.44444444444444442</v>
      </c>
      <c r="C63" s="194">
        <v>0.47222222222222221</v>
      </c>
      <c r="D63" s="41">
        <f t="shared" si="1"/>
        <v>0.91666666666666663</v>
      </c>
    </row>
    <row r="64" spans="1:4" x14ac:dyDescent="0.3">
      <c r="A64" s="183" t="s">
        <v>17</v>
      </c>
      <c r="B64" s="194">
        <v>0.52941176470588236</v>
      </c>
      <c r="C64" s="194">
        <v>0.41176470588235292</v>
      </c>
      <c r="D64" s="41">
        <f t="shared" si="1"/>
        <v>0.94117647058823528</v>
      </c>
    </row>
    <row r="65" spans="1:4" x14ac:dyDescent="0.3">
      <c r="A65" s="183" t="s">
        <v>27</v>
      </c>
      <c r="B65" s="194">
        <v>0.47826086956521741</v>
      </c>
      <c r="C65" s="194">
        <v>0.47826086956521741</v>
      </c>
      <c r="D65" s="41">
        <f t="shared" si="1"/>
        <v>0.95652173913043481</v>
      </c>
    </row>
    <row r="66" spans="1:4" x14ac:dyDescent="0.3">
      <c r="A66" s="183" t="s">
        <v>448</v>
      </c>
      <c r="B66" s="194">
        <v>0.5</v>
      </c>
      <c r="C66" s="194">
        <v>0.5</v>
      </c>
      <c r="D66" s="41">
        <f t="shared" si="1"/>
        <v>1</v>
      </c>
    </row>
    <row r="67" spans="1:4" x14ac:dyDescent="0.3">
      <c r="B67" s="41"/>
      <c r="C67" s="41"/>
      <c r="D67" s="41"/>
    </row>
    <row r="68" spans="1:4" x14ac:dyDescent="0.3">
      <c r="B68" s="41"/>
      <c r="C68" s="41"/>
      <c r="D68" s="41"/>
    </row>
    <row r="69" spans="1:4" x14ac:dyDescent="0.3">
      <c r="B69" s="41"/>
      <c r="C69" s="41"/>
      <c r="D69" s="41"/>
    </row>
    <row r="70" spans="1:4" x14ac:dyDescent="0.3">
      <c r="B70" s="41"/>
      <c r="C70" s="41"/>
      <c r="D70" s="41"/>
    </row>
    <row r="71" spans="1:4" x14ac:dyDescent="0.3">
      <c r="B71" s="41"/>
      <c r="C71" s="41"/>
      <c r="D71" s="41"/>
    </row>
    <row r="72" spans="1:4" x14ac:dyDescent="0.3">
      <c r="B72" s="41"/>
      <c r="C72" s="41"/>
      <c r="D72" s="41"/>
    </row>
    <row r="73" spans="1:4" x14ac:dyDescent="0.3">
      <c r="B73" s="41"/>
      <c r="C73" s="41"/>
      <c r="D73" s="41"/>
    </row>
    <row r="74" spans="1:4" x14ac:dyDescent="0.3">
      <c r="B74" s="41"/>
      <c r="C74" s="41"/>
      <c r="D74" s="41"/>
    </row>
    <row r="75" spans="1:4" x14ac:dyDescent="0.3">
      <c r="B75" s="41"/>
      <c r="C75" s="41"/>
      <c r="D75" s="41"/>
    </row>
    <row r="76" spans="1:4" x14ac:dyDescent="0.3">
      <c r="B76" s="41"/>
      <c r="C76" s="41"/>
      <c r="D76" s="41"/>
    </row>
    <row r="77" spans="1:4" x14ac:dyDescent="0.3">
      <c r="B77" s="41"/>
      <c r="C77" s="41"/>
      <c r="D77" s="41"/>
    </row>
  </sheetData>
  <sortState ref="A5:D66">
    <sortCondition ref="D66"/>
  </sortState>
  <hyperlinks>
    <hyperlink ref="A1" location="Index!A1" display="Back to index" xr:uid="{00000000-0004-0000-2000-000000000000}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4"/>
  </sheetPr>
  <dimension ref="A1:J214"/>
  <sheetViews>
    <sheetView zoomScale="70" zoomScaleNormal="70" workbookViewId="0">
      <selection activeCell="L1" sqref="L1:L1048576"/>
    </sheetView>
  </sheetViews>
  <sheetFormatPr defaultColWidth="9.109375" defaultRowHeight="14.4" x14ac:dyDescent="0.3"/>
  <cols>
    <col min="1" max="1" width="9.109375" style="32"/>
    <col min="2" max="2" width="26.44140625" style="32" customWidth="1"/>
    <col min="3" max="3" width="33.33203125" style="32" bestFit="1" customWidth="1"/>
    <col min="4" max="4" width="9.109375" style="32"/>
    <col min="5" max="5" width="16.88671875" style="32" customWidth="1"/>
    <col min="6" max="6" width="9.109375" style="32"/>
    <col min="7" max="7" width="11.109375" style="32" customWidth="1"/>
    <col min="8" max="16384" width="9.109375" style="32"/>
  </cols>
  <sheetData>
    <row r="1" spans="1:10" ht="49.5" customHeight="1" thickTop="1" thickBot="1" x14ac:dyDescent="0.35">
      <c r="A1" s="45" t="s">
        <v>106</v>
      </c>
      <c r="C1" s="379" t="s">
        <v>74</v>
      </c>
      <c r="D1" s="379"/>
      <c r="E1" s="379"/>
      <c r="F1" s="379"/>
      <c r="G1" s="379"/>
      <c r="H1" s="379"/>
    </row>
    <row r="2" spans="1:10" x14ac:dyDescent="0.3">
      <c r="C2" s="380" t="s">
        <v>73</v>
      </c>
      <c r="D2" s="380"/>
      <c r="E2" s="380"/>
      <c r="F2" s="380" t="s">
        <v>72</v>
      </c>
      <c r="G2" s="380"/>
      <c r="H2" s="380"/>
    </row>
    <row r="3" spans="1:10" x14ac:dyDescent="0.3">
      <c r="C3" s="381" t="s">
        <v>71</v>
      </c>
      <c r="D3" s="381"/>
      <c r="E3" s="381"/>
      <c r="F3" s="381" t="s">
        <v>70</v>
      </c>
      <c r="G3" s="381"/>
      <c r="H3" s="381"/>
    </row>
    <row r="4" spans="1:10" ht="15" thickBot="1" x14ac:dyDescent="0.35">
      <c r="C4" s="378" t="s">
        <v>69</v>
      </c>
      <c r="D4" s="378"/>
      <c r="E4" s="378"/>
      <c r="F4" s="378"/>
      <c r="G4" s="378"/>
      <c r="H4" s="378"/>
      <c r="I4"/>
      <c r="J4"/>
    </row>
    <row r="5" spans="1:10" ht="15" thickBot="1" x14ac:dyDescent="0.35">
      <c r="C5" s="299" t="s">
        <v>68</v>
      </c>
      <c r="D5" s="298">
        <v>1</v>
      </c>
      <c r="E5" s="298">
        <v>2</v>
      </c>
      <c r="F5" s="298">
        <v>3</v>
      </c>
      <c r="G5" s="298">
        <v>4</v>
      </c>
      <c r="H5" s="298">
        <v>5</v>
      </c>
      <c r="I5"/>
      <c r="J5"/>
    </row>
    <row r="6" spans="1:10" ht="15" customHeight="1" x14ac:dyDescent="0.3">
      <c r="B6" s="353" t="s">
        <v>13</v>
      </c>
      <c r="C6" s="76" t="s">
        <v>14</v>
      </c>
      <c r="D6" s="204">
        <v>0.38461538461538464</v>
      </c>
      <c r="E6" s="204">
        <v>0.30769230769230771</v>
      </c>
      <c r="F6" s="204">
        <v>0.23076923076923078</v>
      </c>
      <c r="G6" s="204">
        <v>7.6923076923076927E-2</v>
      </c>
      <c r="H6" s="205">
        <v>0</v>
      </c>
      <c r="I6"/>
      <c r="J6"/>
    </row>
    <row r="7" spans="1:10" x14ac:dyDescent="0.3">
      <c r="B7" s="354"/>
      <c r="C7" s="78" t="s">
        <v>15</v>
      </c>
      <c r="D7" s="203">
        <v>0.69444444444444442</v>
      </c>
      <c r="E7" s="203">
        <v>0.19444444444444445</v>
      </c>
      <c r="F7" s="203">
        <v>0.1111111111111111</v>
      </c>
      <c r="G7" s="203">
        <v>0</v>
      </c>
      <c r="H7" s="206">
        <v>0</v>
      </c>
      <c r="I7"/>
      <c r="J7"/>
    </row>
    <row r="8" spans="1:10" x14ac:dyDescent="0.3">
      <c r="B8" s="354"/>
      <c r="C8" s="78" t="s">
        <v>16</v>
      </c>
      <c r="D8" s="203">
        <v>0.75</v>
      </c>
      <c r="E8" s="203">
        <v>0.16666666666666666</v>
      </c>
      <c r="F8" s="203">
        <v>8.3333333333333329E-2</v>
      </c>
      <c r="G8" s="203">
        <v>0</v>
      </c>
      <c r="H8" s="206">
        <v>0</v>
      </c>
      <c r="I8"/>
      <c r="J8"/>
    </row>
    <row r="9" spans="1:10" x14ac:dyDescent="0.3">
      <c r="B9" s="354"/>
      <c r="C9" s="78" t="s">
        <v>448</v>
      </c>
      <c r="D9" s="203">
        <v>0.375</v>
      </c>
      <c r="E9" s="203">
        <v>0.5</v>
      </c>
      <c r="F9" s="203">
        <v>0.125</v>
      </c>
      <c r="G9" s="203">
        <v>0</v>
      </c>
      <c r="H9" s="206">
        <v>0</v>
      </c>
      <c r="I9"/>
      <c r="J9"/>
    </row>
    <row r="10" spans="1:10" x14ac:dyDescent="0.3">
      <c r="B10" s="354"/>
      <c r="C10" s="78" t="s">
        <v>17</v>
      </c>
      <c r="D10" s="203">
        <v>0.70588235294117652</v>
      </c>
      <c r="E10" s="203">
        <v>0.23529411764705882</v>
      </c>
      <c r="F10" s="203">
        <v>5.8823529411764705E-2</v>
      </c>
      <c r="G10" s="203">
        <v>0</v>
      </c>
      <c r="H10" s="206">
        <v>0</v>
      </c>
      <c r="I10"/>
      <c r="J10"/>
    </row>
    <row r="11" spans="1:10" x14ac:dyDescent="0.3">
      <c r="B11" s="354"/>
      <c r="C11" s="78" t="s">
        <v>18</v>
      </c>
      <c r="D11" s="203">
        <v>0.6333333333333333</v>
      </c>
      <c r="E11" s="203">
        <v>0.23333333333333334</v>
      </c>
      <c r="F11" s="203">
        <v>3.3333333333333333E-2</v>
      </c>
      <c r="G11" s="203">
        <v>0.1</v>
      </c>
      <c r="H11" s="206">
        <v>0</v>
      </c>
      <c r="I11"/>
      <c r="J11"/>
    </row>
    <row r="12" spans="1:10" x14ac:dyDescent="0.3">
      <c r="B12" s="354"/>
      <c r="C12" s="78" t="s">
        <v>278</v>
      </c>
      <c r="D12" s="203">
        <v>0.30769230769230771</v>
      </c>
      <c r="E12" s="203">
        <v>0.53846153846153844</v>
      </c>
      <c r="F12" s="203">
        <v>7.6923076923076927E-2</v>
      </c>
      <c r="G12" s="203">
        <v>7.6923076923076927E-2</v>
      </c>
      <c r="H12" s="206">
        <v>0</v>
      </c>
      <c r="I12"/>
      <c r="J12"/>
    </row>
    <row r="13" spans="1:10" x14ac:dyDescent="0.3">
      <c r="B13" s="354"/>
      <c r="C13" s="78" t="s">
        <v>19</v>
      </c>
      <c r="D13" s="203">
        <v>0.6470588235294118</v>
      </c>
      <c r="E13" s="203">
        <v>0.29411764705882354</v>
      </c>
      <c r="F13" s="203">
        <v>5.8823529411764705E-2</v>
      </c>
      <c r="G13" s="203">
        <v>0</v>
      </c>
      <c r="H13" s="206">
        <v>0</v>
      </c>
      <c r="I13"/>
      <c r="J13"/>
    </row>
    <row r="14" spans="1:10" x14ac:dyDescent="0.3">
      <c r="B14" s="354"/>
      <c r="C14" s="78" t="s">
        <v>20</v>
      </c>
      <c r="D14" s="203">
        <v>0.71794871794871795</v>
      </c>
      <c r="E14" s="203">
        <v>0.23076923076923078</v>
      </c>
      <c r="F14" s="203">
        <v>5.128205128205128E-2</v>
      </c>
      <c r="G14" s="203">
        <v>0</v>
      </c>
      <c r="H14" s="206">
        <v>0</v>
      </c>
      <c r="I14"/>
      <c r="J14"/>
    </row>
    <row r="15" spans="1:10" x14ac:dyDescent="0.3">
      <c r="B15" s="354"/>
      <c r="C15" s="78" t="s">
        <v>21</v>
      </c>
      <c r="D15" s="203">
        <v>0.70270270270270274</v>
      </c>
      <c r="E15" s="203">
        <v>0.24324324324324326</v>
      </c>
      <c r="F15" s="203">
        <v>5.4054054054054057E-2</v>
      </c>
      <c r="G15" s="203">
        <v>0</v>
      </c>
      <c r="H15" s="206">
        <v>0</v>
      </c>
      <c r="I15"/>
      <c r="J15"/>
    </row>
    <row r="16" spans="1:10" x14ac:dyDescent="0.3">
      <c r="B16" s="354"/>
      <c r="C16" s="78" t="s">
        <v>22</v>
      </c>
      <c r="D16" s="203">
        <v>0.8125</v>
      </c>
      <c r="E16" s="203">
        <v>0.1875</v>
      </c>
      <c r="F16" s="203">
        <v>0</v>
      </c>
      <c r="G16" s="203">
        <v>0</v>
      </c>
      <c r="H16" s="206">
        <v>0</v>
      </c>
      <c r="I16"/>
      <c r="J16"/>
    </row>
    <row r="17" spans="2:10" ht="15" thickBot="1" x14ac:dyDescent="0.35">
      <c r="B17" s="355"/>
      <c r="C17" s="80" t="s">
        <v>23</v>
      </c>
      <c r="D17" s="207">
        <v>0.63636363636363635</v>
      </c>
      <c r="E17" s="207">
        <v>0.36363636363636365</v>
      </c>
      <c r="F17" s="207">
        <v>0</v>
      </c>
      <c r="G17" s="207">
        <v>0</v>
      </c>
      <c r="H17" s="208">
        <v>0</v>
      </c>
      <c r="I17"/>
      <c r="J17"/>
    </row>
    <row r="18" spans="2:10" ht="15" customHeight="1" x14ac:dyDescent="0.3">
      <c r="B18" s="356" t="s">
        <v>24</v>
      </c>
      <c r="C18" s="54" t="s">
        <v>25</v>
      </c>
      <c r="D18" s="214">
        <v>0.68421052631578949</v>
      </c>
      <c r="E18" s="214">
        <v>0.21052631578947367</v>
      </c>
      <c r="F18" s="214">
        <v>0.10526315789473684</v>
      </c>
      <c r="G18" s="214">
        <v>0</v>
      </c>
      <c r="H18" s="215">
        <v>0</v>
      </c>
      <c r="I18"/>
      <c r="J18"/>
    </row>
    <row r="19" spans="2:10" x14ac:dyDescent="0.3">
      <c r="B19" s="357"/>
      <c r="C19" s="53" t="s">
        <v>26</v>
      </c>
      <c r="D19" s="216">
        <v>0.61111111111111116</v>
      </c>
      <c r="E19" s="216">
        <v>0.3888888888888889</v>
      </c>
      <c r="F19" s="216">
        <v>0</v>
      </c>
      <c r="G19" s="216">
        <v>0</v>
      </c>
      <c r="H19" s="217">
        <v>0</v>
      </c>
      <c r="I19"/>
      <c r="J19"/>
    </row>
    <row r="20" spans="2:10" x14ac:dyDescent="0.3">
      <c r="B20" s="357"/>
      <c r="C20" s="53" t="s">
        <v>279</v>
      </c>
      <c r="D20" s="216">
        <v>0.5</v>
      </c>
      <c r="E20" s="216">
        <v>0.3</v>
      </c>
      <c r="F20" s="216">
        <v>0.1</v>
      </c>
      <c r="G20" s="216">
        <v>0.1</v>
      </c>
      <c r="H20" s="217">
        <v>0</v>
      </c>
      <c r="I20"/>
      <c r="J20"/>
    </row>
    <row r="21" spans="2:10" x14ac:dyDescent="0.3">
      <c r="B21" s="357"/>
      <c r="C21" s="53" t="s">
        <v>449</v>
      </c>
      <c r="D21" s="216">
        <v>0.66666666666666663</v>
      </c>
      <c r="E21" s="216">
        <v>0.33333333333333331</v>
      </c>
      <c r="F21" s="216">
        <v>0</v>
      </c>
      <c r="G21" s="216">
        <v>0</v>
      </c>
      <c r="H21" s="217">
        <v>0</v>
      </c>
      <c r="I21"/>
      <c r="J21"/>
    </row>
    <row r="22" spans="2:10" x14ac:dyDescent="0.3">
      <c r="B22" s="357"/>
      <c r="C22" s="53" t="s">
        <v>450</v>
      </c>
      <c r="D22" s="216">
        <v>0.22222222222222221</v>
      </c>
      <c r="E22" s="216">
        <v>0.66666666666666663</v>
      </c>
      <c r="F22" s="216">
        <v>0.1111111111111111</v>
      </c>
      <c r="G22" s="216">
        <v>0</v>
      </c>
      <c r="H22" s="217">
        <v>0</v>
      </c>
      <c r="I22"/>
      <c r="J22"/>
    </row>
    <row r="23" spans="2:10" x14ac:dyDescent="0.3">
      <c r="B23" s="357"/>
      <c r="C23" s="53" t="s">
        <v>451</v>
      </c>
      <c r="D23" s="216">
        <v>0.42857142857142855</v>
      </c>
      <c r="E23" s="216">
        <v>0.5714285714285714</v>
      </c>
      <c r="F23" s="216">
        <v>0</v>
      </c>
      <c r="G23" s="216">
        <v>0</v>
      </c>
      <c r="H23" s="217">
        <v>0</v>
      </c>
      <c r="I23"/>
      <c r="J23"/>
    </row>
    <row r="24" spans="2:10" x14ac:dyDescent="0.3">
      <c r="B24" s="357"/>
      <c r="C24" s="53" t="s">
        <v>27</v>
      </c>
      <c r="D24" s="216">
        <v>0.73913043478260865</v>
      </c>
      <c r="E24" s="216">
        <v>0.2608695652173913</v>
      </c>
      <c r="F24" s="216">
        <v>0</v>
      </c>
      <c r="G24" s="216">
        <v>0</v>
      </c>
      <c r="H24" s="217">
        <v>0</v>
      </c>
      <c r="I24"/>
      <c r="J24"/>
    </row>
    <row r="25" spans="2:10" x14ac:dyDescent="0.3">
      <c r="B25" s="357"/>
      <c r="C25" s="53" t="s">
        <v>452</v>
      </c>
      <c r="D25" s="216">
        <v>0.2</v>
      </c>
      <c r="E25" s="216">
        <v>0.6</v>
      </c>
      <c r="F25" s="216">
        <v>0.2</v>
      </c>
      <c r="G25" s="216">
        <v>0</v>
      </c>
      <c r="H25" s="217">
        <v>0</v>
      </c>
      <c r="I25"/>
      <c r="J25"/>
    </row>
    <row r="26" spans="2:10" ht="15" thickBot="1" x14ac:dyDescent="0.35">
      <c r="B26" s="357"/>
      <c r="C26" s="51" t="s">
        <v>28</v>
      </c>
      <c r="D26" s="218">
        <v>0.36363636363636365</v>
      </c>
      <c r="E26" s="218">
        <v>0.45454545454545453</v>
      </c>
      <c r="F26" s="218">
        <v>9.0909090909090912E-2</v>
      </c>
      <c r="G26" s="218">
        <v>9.0909090909090912E-2</v>
      </c>
      <c r="H26" s="219">
        <v>0</v>
      </c>
      <c r="I26"/>
      <c r="J26"/>
    </row>
    <row r="27" spans="2:10" x14ac:dyDescent="0.3">
      <c r="B27" s="353" t="s">
        <v>29</v>
      </c>
      <c r="C27" s="76" t="s">
        <v>30</v>
      </c>
      <c r="D27" s="204">
        <v>0.4</v>
      </c>
      <c r="E27" s="204">
        <v>0.6</v>
      </c>
      <c r="F27" s="204">
        <v>0</v>
      </c>
      <c r="G27" s="204">
        <v>0</v>
      </c>
      <c r="H27" s="205">
        <v>0</v>
      </c>
      <c r="I27"/>
      <c r="J27"/>
    </row>
    <row r="28" spans="2:10" x14ac:dyDescent="0.3">
      <c r="B28" s="354"/>
      <c r="C28" s="78" t="s">
        <v>31</v>
      </c>
      <c r="D28" s="203">
        <v>0.88888888888888884</v>
      </c>
      <c r="E28" s="203">
        <v>0.1111111111111111</v>
      </c>
      <c r="F28" s="203">
        <v>0</v>
      </c>
      <c r="G28" s="203">
        <v>0</v>
      </c>
      <c r="H28" s="206">
        <v>0</v>
      </c>
      <c r="I28"/>
      <c r="J28"/>
    </row>
    <row r="29" spans="2:10" x14ac:dyDescent="0.3">
      <c r="B29" s="354"/>
      <c r="C29" s="78" t="s">
        <v>32</v>
      </c>
      <c r="D29" s="203">
        <v>0.7142857142857143</v>
      </c>
      <c r="E29" s="203">
        <v>0.2857142857142857</v>
      </c>
      <c r="F29" s="203">
        <v>0</v>
      </c>
      <c r="G29" s="203">
        <v>0</v>
      </c>
      <c r="H29" s="206">
        <v>0</v>
      </c>
      <c r="I29"/>
      <c r="J29"/>
    </row>
    <row r="30" spans="2:10" ht="15" customHeight="1" x14ac:dyDescent="0.3">
      <c r="B30" s="354"/>
      <c r="C30" s="78" t="s">
        <v>33</v>
      </c>
      <c r="D30" s="203">
        <v>0.5</v>
      </c>
      <c r="E30" s="203">
        <v>0.5</v>
      </c>
      <c r="F30" s="203">
        <v>0</v>
      </c>
      <c r="G30" s="203">
        <v>0</v>
      </c>
      <c r="H30" s="206">
        <v>0</v>
      </c>
      <c r="I30"/>
      <c r="J30"/>
    </row>
    <row r="31" spans="2:10" x14ac:dyDescent="0.3">
      <c r="B31" s="354"/>
      <c r="C31" s="78" t="s">
        <v>128</v>
      </c>
      <c r="D31" s="203">
        <v>0</v>
      </c>
      <c r="E31" s="203">
        <v>0.66666666666666663</v>
      </c>
      <c r="F31" s="203">
        <v>0.33333333333333331</v>
      </c>
      <c r="G31" s="203">
        <v>0</v>
      </c>
      <c r="H31" s="206">
        <v>0</v>
      </c>
      <c r="I31"/>
      <c r="J31"/>
    </row>
    <row r="32" spans="2:10" x14ac:dyDescent="0.3">
      <c r="B32" s="354"/>
      <c r="C32" s="78" t="s">
        <v>34</v>
      </c>
      <c r="D32" s="203">
        <v>0.26666666666666666</v>
      </c>
      <c r="E32" s="203">
        <v>0.46666666666666667</v>
      </c>
      <c r="F32" s="203">
        <v>0.13333333333333333</v>
      </c>
      <c r="G32" s="203">
        <v>0.13333333333333333</v>
      </c>
      <c r="H32" s="206">
        <v>0</v>
      </c>
      <c r="I32"/>
      <c r="J32"/>
    </row>
    <row r="33" spans="1:10" ht="15" thickBot="1" x14ac:dyDescent="0.35">
      <c r="B33" s="355"/>
      <c r="C33" s="80" t="s">
        <v>35</v>
      </c>
      <c r="D33" s="207">
        <v>0.78260869565217395</v>
      </c>
      <c r="E33" s="207">
        <v>0.21739130434782608</v>
      </c>
      <c r="F33" s="207">
        <v>0</v>
      </c>
      <c r="G33" s="207">
        <v>0</v>
      </c>
      <c r="H33" s="208">
        <v>0</v>
      </c>
      <c r="I33"/>
      <c r="J33"/>
    </row>
    <row r="34" spans="1:10" ht="46.2" thickBot="1" x14ac:dyDescent="0.35">
      <c r="B34" s="220" t="s">
        <v>36</v>
      </c>
      <c r="C34" s="266" t="s">
        <v>453</v>
      </c>
      <c r="D34" s="303">
        <v>0.5714285714285714</v>
      </c>
      <c r="E34" s="303">
        <v>0.2857142857142857</v>
      </c>
      <c r="F34" s="303">
        <v>0.14285714285714285</v>
      </c>
      <c r="G34" s="303">
        <v>0</v>
      </c>
      <c r="H34" s="304">
        <v>0</v>
      </c>
      <c r="I34"/>
      <c r="J34"/>
    </row>
    <row r="35" spans="1:10" x14ac:dyDescent="0.3">
      <c r="B35" s="353" t="s">
        <v>37</v>
      </c>
      <c r="C35" s="76" t="s">
        <v>454</v>
      </c>
      <c r="D35" s="204">
        <v>0.14285714285714285</v>
      </c>
      <c r="E35" s="204">
        <v>0.7142857142857143</v>
      </c>
      <c r="F35" s="204">
        <v>0.14285714285714285</v>
      </c>
      <c r="G35" s="204">
        <v>0</v>
      </c>
      <c r="H35" s="205">
        <v>0</v>
      </c>
      <c r="I35"/>
      <c r="J35"/>
    </row>
    <row r="36" spans="1:10" x14ac:dyDescent="0.3">
      <c r="B36" s="354"/>
      <c r="C36" s="78" t="s">
        <v>455</v>
      </c>
      <c r="D36" s="203">
        <v>0.59090909090909094</v>
      </c>
      <c r="E36" s="203">
        <v>0.27272727272727271</v>
      </c>
      <c r="F36" s="203">
        <v>0.13636363636363635</v>
      </c>
      <c r="G36" s="203">
        <v>0</v>
      </c>
      <c r="H36" s="206">
        <v>0</v>
      </c>
      <c r="I36"/>
      <c r="J36"/>
    </row>
    <row r="37" spans="1:10" ht="15" customHeight="1" x14ac:dyDescent="0.3">
      <c r="B37" s="354"/>
      <c r="C37" s="78" t="s">
        <v>280</v>
      </c>
      <c r="D37" s="203">
        <v>0.55555555555555558</v>
      </c>
      <c r="E37" s="203">
        <v>0.44444444444444442</v>
      </c>
      <c r="F37" s="203">
        <v>0</v>
      </c>
      <c r="G37" s="203">
        <v>0</v>
      </c>
      <c r="H37" s="206">
        <v>0</v>
      </c>
      <c r="I37"/>
      <c r="J37"/>
    </row>
    <row r="38" spans="1:10" ht="15" customHeight="1" x14ac:dyDescent="0.3">
      <c r="B38" s="354"/>
      <c r="C38" s="78" t="s">
        <v>456</v>
      </c>
      <c r="D38" s="203">
        <v>0.5</v>
      </c>
      <c r="E38" s="203">
        <v>0.33333333333333331</v>
      </c>
      <c r="F38" s="203">
        <v>8.3333333333333329E-2</v>
      </c>
      <c r="G38" s="203">
        <v>8.3333333333333329E-2</v>
      </c>
      <c r="H38" s="206">
        <v>0</v>
      </c>
      <c r="I38"/>
      <c r="J38"/>
    </row>
    <row r="39" spans="1:10" x14ac:dyDescent="0.3">
      <c r="B39" s="354"/>
      <c r="C39" s="78" t="s">
        <v>390</v>
      </c>
      <c r="D39" s="203">
        <v>0.5</v>
      </c>
      <c r="E39" s="203">
        <v>0.41666666666666669</v>
      </c>
      <c r="F39" s="203">
        <v>8.3333333333333329E-2</v>
      </c>
      <c r="G39" s="203">
        <v>0</v>
      </c>
      <c r="H39" s="206">
        <v>0</v>
      </c>
      <c r="I39"/>
      <c r="J39"/>
    </row>
    <row r="40" spans="1:10" ht="15.75" customHeight="1" x14ac:dyDescent="0.3">
      <c r="B40" s="354"/>
      <c r="C40" s="78" t="s">
        <v>457</v>
      </c>
      <c r="D40" s="203">
        <v>0.7142857142857143</v>
      </c>
      <c r="E40" s="203">
        <v>0.2857142857142857</v>
      </c>
      <c r="F40" s="203">
        <v>0</v>
      </c>
      <c r="G40" s="203">
        <v>0</v>
      </c>
      <c r="H40" s="206">
        <v>0</v>
      </c>
      <c r="I40"/>
      <c r="J40"/>
    </row>
    <row r="41" spans="1:10" s="74" customFormat="1" ht="15.75" customHeight="1" x14ac:dyDescent="0.3">
      <c r="B41" s="354"/>
      <c r="C41" s="78" t="s">
        <v>444</v>
      </c>
      <c r="D41" s="203">
        <v>0.4</v>
      </c>
      <c r="E41" s="203">
        <v>0.6</v>
      </c>
      <c r="F41" s="203">
        <v>0</v>
      </c>
      <c r="G41" s="203">
        <v>0</v>
      </c>
      <c r="H41" s="206">
        <v>0</v>
      </c>
    </row>
    <row r="42" spans="1:10" ht="15" customHeight="1" x14ac:dyDescent="0.3">
      <c r="A42" s="36"/>
      <c r="B42" s="354"/>
      <c r="C42" s="78" t="s">
        <v>458</v>
      </c>
      <c r="D42" s="203">
        <v>0.5</v>
      </c>
      <c r="E42" s="203">
        <v>0.4</v>
      </c>
      <c r="F42" s="203">
        <v>0.1</v>
      </c>
      <c r="G42" s="203">
        <v>0</v>
      </c>
      <c r="H42" s="206">
        <v>0</v>
      </c>
      <c r="I42"/>
      <c r="J42"/>
    </row>
    <row r="43" spans="1:10" x14ac:dyDescent="0.3">
      <c r="A43" s="36"/>
      <c r="B43" s="354"/>
      <c r="C43" s="78" t="s">
        <v>391</v>
      </c>
      <c r="D43" s="203">
        <v>0.6</v>
      </c>
      <c r="E43" s="203">
        <v>0.2</v>
      </c>
      <c r="F43" s="203">
        <v>0.2</v>
      </c>
      <c r="G43" s="203">
        <v>0</v>
      </c>
      <c r="H43" s="206">
        <v>0</v>
      </c>
      <c r="I43"/>
      <c r="J43"/>
    </row>
    <row r="44" spans="1:10" x14ac:dyDescent="0.3">
      <c r="A44" s="36"/>
      <c r="B44" s="354"/>
      <c r="C44" s="78" t="s">
        <v>445</v>
      </c>
      <c r="D44" s="203">
        <v>0.33333333333333331</v>
      </c>
      <c r="E44" s="203">
        <v>0.33333333333333331</v>
      </c>
      <c r="F44" s="203">
        <v>0.33333333333333331</v>
      </c>
      <c r="G44" s="203">
        <v>0</v>
      </c>
      <c r="H44" s="206">
        <v>0</v>
      </c>
      <c r="I44"/>
      <c r="J44"/>
    </row>
    <row r="45" spans="1:10" x14ac:dyDescent="0.3">
      <c r="A45" s="36"/>
      <c r="B45" s="354"/>
      <c r="C45" s="78" t="s">
        <v>392</v>
      </c>
      <c r="D45" s="203">
        <v>0.35714285714285715</v>
      </c>
      <c r="E45" s="203">
        <v>0.35714285714285715</v>
      </c>
      <c r="F45" s="203">
        <v>0.2857142857142857</v>
      </c>
      <c r="G45" s="203">
        <v>0</v>
      </c>
      <c r="H45" s="206">
        <v>0</v>
      </c>
      <c r="I45"/>
      <c r="J45"/>
    </row>
    <row r="46" spans="1:10" x14ac:dyDescent="0.3">
      <c r="A46" s="36"/>
      <c r="B46" s="354"/>
      <c r="C46" s="78" t="s">
        <v>38</v>
      </c>
      <c r="D46" s="203">
        <v>0.38709677419354838</v>
      </c>
      <c r="E46" s="203">
        <v>0.32258064516129031</v>
      </c>
      <c r="F46" s="203">
        <v>0.22580645161290322</v>
      </c>
      <c r="G46" s="203">
        <v>3.2258064516129031E-2</v>
      </c>
      <c r="H46" s="206">
        <v>3.2258064516129031E-2</v>
      </c>
      <c r="I46"/>
      <c r="J46"/>
    </row>
    <row r="47" spans="1:10" s="74" customFormat="1" x14ac:dyDescent="0.3">
      <c r="A47" s="79"/>
      <c r="B47" s="354"/>
      <c r="C47" s="78" t="s">
        <v>446</v>
      </c>
      <c r="D47" s="203">
        <v>0.3</v>
      </c>
      <c r="E47" s="203">
        <v>0.2</v>
      </c>
      <c r="F47" s="203">
        <v>0.1</v>
      </c>
      <c r="G47" s="203">
        <v>0.4</v>
      </c>
      <c r="H47" s="206">
        <v>0</v>
      </c>
    </row>
    <row r="48" spans="1:10" x14ac:dyDescent="0.3">
      <c r="A48" s="36"/>
      <c r="B48" s="354"/>
      <c r="C48" s="78" t="s">
        <v>440</v>
      </c>
      <c r="D48" s="203">
        <v>0.375</v>
      </c>
      <c r="E48" s="203">
        <v>0.4375</v>
      </c>
      <c r="F48" s="203">
        <v>0.125</v>
      </c>
      <c r="G48" s="203">
        <v>6.25E-2</v>
      </c>
      <c r="H48" s="206">
        <v>0</v>
      </c>
      <c r="I48"/>
      <c r="J48"/>
    </row>
    <row r="49" spans="1:10" x14ac:dyDescent="0.3">
      <c r="A49" s="36"/>
      <c r="B49" s="354"/>
      <c r="C49" s="78" t="s">
        <v>447</v>
      </c>
      <c r="D49" s="203">
        <v>0.125</v>
      </c>
      <c r="E49" s="203">
        <v>0.625</v>
      </c>
      <c r="F49" s="203">
        <v>0.25</v>
      </c>
      <c r="G49" s="203">
        <v>0</v>
      </c>
      <c r="H49" s="206">
        <v>0</v>
      </c>
      <c r="I49"/>
      <c r="J49"/>
    </row>
    <row r="50" spans="1:10" s="74" customFormat="1" ht="15" thickBot="1" x14ac:dyDescent="0.35">
      <c r="A50" s="79"/>
      <c r="B50" s="355"/>
      <c r="C50" s="80" t="s">
        <v>129</v>
      </c>
      <c r="D50" s="207">
        <v>0.42857142857142855</v>
      </c>
      <c r="E50" s="207">
        <v>0.2857142857142857</v>
      </c>
      <c r="F50" s="207">
        <v>0.2857142857142857</v>
      </c>
      <c r="G50" s="207">
        <v>0</v>
      </c>
      <c r="H50" s="208">
        <v>0</v>
      </c>
    </row>
    <row r="51" spans="1:10" ht="15" customHeight="1" x14ac:dyDescent="0.3">
      <c r="A51" s="36"/>
      <c r="B51" s="356" t="s">
        <v>39</v>
      </c>
      <c r="C51" s="54" t="s">
        <v>459</v>
      </c>
      <c r="D51" s="214">
        <v>0.5</v>
      </c>
      <c r="E51" s="214">
        <v>0.125</v>
      </c>
      <c r="F51" s="214">
        <v>0.375</v>
      </c>
      <c r="G51" s="214">
        <v>0</v>
      </c>
      <c r="H51" s="215">
        <v>0</v>
      </c>
      <c r="I51"/>
      <c r="J51"/>
    </row>
    <row r="52" spans="1:10" s="74" customFormat="1" ht="15" customHeight="1" x14ac:dyDescent="0.3">
      <c r="A52" s="79"/>
      <c r="B52" s="357"/>
      <c r="C52" s="53" t="s">
        <v>460</v>
      </c>
      <c r="D52" s="216">
        <v>0.625</v>
      </c>
      <c r="E52" s="216">
        <v>0.125</v>
      </c>
      <c r="F52" s="216">
        <v>0.125</v>
      </c>
      <c r="G52" s="216">
        <v>0</v>
      </c>
      <c r="H52" s="217">
        <v>0.125</v>
      </c>
    </row>
    <row r="53" spans="1:10" s="74" customFormat="1" ht="15" customHeight="1" x14ac:dyDescent="0.3">
      <c r="A53" s="79"/>
      <c r="B53" s="357"/>
      <c r="C53" s="53" t="s">
        <v>461</v>
      </c>
      <c r="D53" s="216">
        <v>0.44444444444444442</v>
      </c>
      <c r="E53" s="216">
        <v>0.33333333333333331</v>
      </c>
      <c r="F53" s="216">
        <v>0.1111111111111111</v>
      </c>
      <c r="G53" s="216">
        <v>0</v>
      </c>
      <c r="H53" s="217">
        <v>0.1111111111111111</v>
      </c>
    </row>
    <row r="54" spans="1:10" x14ac:dyDescent="0.3">
      <c r="A54" s="36"/>
      <c r="B54" s="357"/>
      <c r="C54" s="53" t="s">
        <v>462</v>
      </c>
      <c r="D54" s="216">
        <v>0.66666666666666663</v>
      </c>
      <c r="E54" s="216">
        <v>0.16666666666666666</v>
      </c>
      <c r="F54" s="216">
        <v>0.16666666666666666</v>
      </c>
      <c r="G54" s="216">
        <v>0</v>
      </c>
      <c r="H54" s="217">
        <v>0</v>
      </c>
      <c r="I54"/>
      <c r="J54"/>
    </row>
    <row r="55" spans="1:10" ht="15" thickBot="1" x14ac:dyDescent="0.35">
      <c r="A55" s="36"/>
      <c r="B55" s="363"/>
      <c r="C55" s="51" t="s">
        <v>463</v>
      </c>
      <c r="D55" s="218">
        <v>0.6</v>
      </c>
      <c r="E55" s="218">
        <v>0.3</v>
      </c>
      <c r="F55" s="218">
        <v>0.1</v>
      </c>
      <c r="G55" s="218">
        <v>0</v>
      </c>
      <c r="H55" s="219">
        <v>0</v>
      </c>
      <c r="I55"/>
      <c r="J55"/>
    </row>
    <row r="56" spans="1:10" x14ac:dyDescent="0.3">
      <c r="A56" s="36"/>
      <c r="B56" s="353" t="s">
        <v>40</v>
      </c>
      <c r="C56" s="76" t="s">
        <v>464</v>
      </c>
      <c r="D56" s="204">
        <v>0.625</v>
      </c>
      <c r="E56" s="204">
        <v>0</v>
      </c>
      <c r="F56" s="204">
        <v>0.375</v>
      </c>
      <c r="G56" s="204">
        <v>0</v>
      </c>
      <c r="H56" s="205">
        <v>0</v>
      </c>
      <c r="I56"/>
      <c r="J56"/>
    </row>
    <row r="57" spans="1:10" x14ac:dyDescent="0.3">
      <c r="A57" s="36"/>
      <c r="B57" s="354"/>
      <c r="C57" s="78" t="s">
        <v>41</v>
      </c>
      <c r="D57" s="203">
        <v>0.53846153846153844</v>
      </c>
      <c r="E57" s="203">
        <v>0.38461538461538464</v>
      </c>
      <c r="F57" s="203">
        <v>7.6923076923076927E-2</v>
      </c>
      <c r="G57" s="203">
        <v>0</v>
      </c>
      <c r="H57" s="206">
        <v>0</v>
      </c>
      <c r="I57"/>
      <c r="J57"/>
    </row>
    <row r="58" spans="1:10" x14ac:dyDescent="0.3">
      <c r="A58" s="36"/>
      <c r="B58" s="354"/>
      <c r="C58" s="78" t="s">
        <v>42</v>
      </c>
      <c r="D58" s="203">
        <v>0.61111111111111116</v>
      </c>
      <c r="E58" s="203">
        <v>0.16666666666666666</v>
      </c>
      <c r="F58" s="203">
        <v>0.16666666666666666</v>
      </c>
      <c r="G58" s="203">
        <v>5.5555555555555552E-2</v>
      </c>
      <c r="H58" s="206">
        <v>0</v>
      </c>
      <c r="I58"/>
      <c r="J58"/>
    </row>
    <row r="59" spans="1:10" ht="15" customHeight="1" x14ac:dyDescent="0.3">
      <c r="A59" s="36"/>
      <c r="B59" s="354"/>
      <c r="C59" s="78" t="s">
        <v>43</v>
      </c>
      <c r="D59" s="203">
        <v>0.7142857142857143</v>
      </c>
      <c r="E59" s="203">
        <v>0.14285714285714285</v>
      </c>
      <c r="F59" s="203">
        <v>7.1428571428571425E-2</v>
      </c>
      <c r="G59" s="203">
        <v>7.1428571428571425E-2</v>
      </c>
      <c r="H59" s="206">
        <v>0</v>
      </c>
      <c r="I59"/>
      <c r="J59"/>
    </row>
    <row r="60" spans="1:10" ht="15" customHeight="1" x14ac:dyDescent="0.3">
      <c r="A60" s="36"/>
      <c r="B60" s="354"/>
      <c r="C60" s="78" t="s">
        <v>465</v>
      </c>
      <c r="D60" s="203">
        <v>0.75</v>
      </c>
      <c r="E60" s="203">
        <v>0.25</v>
      </c>
      <c r="F60" s="203">
        <v>0</v>
      </c>
      <c r="G60" s="203">
        <v>0</v>
      </c>
      <c r="H60" s="206">
        <v>0</v>
      </c>
      <c r="I60"/>
      <c r="J60"/>
    </row>
    <row r="61" spans="1:10" x14ac:dyDescent="0.3">
      <c r="A61" s="36"/>
      <c r="B61" s="354"/>
      <c r="C61" s="78" t="s">
        <v>90</v>
      </c>
      <c r="D61" s="203">
        <v>0.6</v>
      </c>
      <c r="E61" s="203">
        <v>0.4</v>
      </c>
      <c r="F61" s="203">
        <v>0</v>
      </c>
      <c r="G61" s="203">
        <v>0</v>
      </c>
      <c r="H61" s="206">
        <v>0</v>
      </c>
      <c r="I61"/>
      <c r="J61"/>
    </row>
    <row r="62" spans="1:10" x14ac:dyDescent="0.3">
      <c r="A62" s="36"/>
      <c r="B62" s="354"/>
      <c r="C62" s="78" t="s">
        <v>44</v>
      </c>
      <c r="D62" s="203">
        <v>0.6470588235294118</v>
      </c>
      <c r="E62" s="203">
        <v>0.17647058823529413</v>
      </c>
      <c r="F62" s="203">
        <v>0.11764705882352941</v>
      </c>
      <c r="G62" s="203">
        <v>5.8823529411764705E-2</v>
      </c>
      <c r="H62" s="206">
        <v>0</v>
      </c>
      <c r="I62"/>
      <c r="J62"/>
    </row>
    <row r="63" spans="1:10" ht="15" customHeight="1" thickBot="1" x14ac:dyDescent="0.35">
      <c r="A63" s="36"/>
      <c r="B63" s="354"/>
      <c r="C63" s="80" t="s">
        <v>45</v>
      </c>
      <c r="D63" s="207">
        <v>0.66666666666666663</v>
      </c>
      <c r="E63" s="207">
        <v>0.23809523809523808</v>
      </c>
      <c r="F63" s="207">
        <v>9.5238095238095233E-2</v>
      </c>
      <c r="G63" s="207">
        <v>0</v>
      </c>
      <c r="H63" s="208">
        <v>0</v>
      </c>
      <c r="I63"/>
      <c r="J63"/>
    </row>
    <row r="64" spans="1:10" ht="15" customHeight="1" x14ac:dyDescent="0.3">
      <c r="A64" s="36"/>
      <c r="B64" s="356" t="s">
        <v>428</v>
      </c>
      <c r="C64" s="301" t="s">
        <v>426</v>
      </c>
      <c r="D64" s="214">
        <v>0.42857142857142855</v>
      </c>
      <c r="E64" s="214">
        <v>0.42857142857142855</v>
      </c>
      <c r="F64" s="214">
        <v>0.14285714285714285</v>
      </c>
      <c r="G64" s="214">
        <v>0</v>
      </c>
      <c r="H64" s="215">
        <v>0</v>
      </c>
      <c r="I64"/>
      <c r="J64"/>
    </row>
    <row r="65" spans="1:10" ht="15" thickBot="1" x14ac:dyDescent="0.35">
      <c r="A65" s="36"/>
      <c r="B65" s="357"/>
      <c r="C65" s="302" t="s">
        <v>427</v>
      </c>
      <c r="D65" s="218">
        <v>0.5714285714285714</v>
      </c>
      <c r="E65" s="218">
        <v>0.2857142857142857</v>
      </c>
      <c r="F65" s="218">
        <v>0.14285714285714285</v>
      </c>
      <c r="G65" s="218">
        <v>0</v>
      </c>
      <c r="H65" s="219">
        <v>0</v>
      </c>
      <c r="I65"/>
      <c r="J65"/>
    </row>
    <row r="66" spans="1:10" x14ac:dyDescent="0.3">
      <c r="A66" s="36"/>
      <c r="B66" s="366" t="s">
        <v>46</v>
      </c>
      <c r="C66" s="124" t="s">
        <v>47</v>
      </c>
      <c r="D66" s="204">
        <v>0.4</v>
      </c>
      <c r="E66" s="204">
        <v>0.3</v>
      </c>
      <c r="F66" s="204">
        <v>0.3</v>
      </c>
      <c r="G66" s="204">
        <v>0</v>
      </c>
      <c r="H66" s="205">
        <v>0</v>
      </c>
      <c r="I66"/>
      <c r="J66"/>
    </row>
    <row r="67" spans="1:10" ht="15" thickBot="1" x14ac:dyDescent="0.35">
      <c r="A67" s="36"/>
      <c r="B67" s="367"/>
      <c r="C67" s="125" t="s">
        <v>281</v>
      </c>
      <c r="D67" s="207">
        <v>0.5</v>
      </c>
      <c r="E67" s="207">
        <v>0.33333333333333331</v>
      </c>
      <c r="F67" s="207">
        <v>0</v>
      </c>
      <c r="G67" s="207">
        <v>0.16666666666666666</v>
      </c>
      <c r="H67" s="208">
        <v>0</v>
      </c>
      <c r="I67"/>
      <c r="J67"/>
    </row>
    <row r="68" spans="1:10" ht="15" customHeight="1" x14ac:dyDescent="0.3">
      <c r="A68" s="36"/>
      <c r="B68" s="79"/>
      <c r="E68"/>
      <c r="F68"/>
      <c r="G68"/>
      <c r="H68"/>
      <c r="I68"/>
      <c r="J68"/>
    </row>
    <row r="69" spans="1:10" ht="15" customHeight="1" x14ac:dyDescent="0.3">
      <c r="A69" s="36"/>
      <c r="B69" s="79"/>
      <c r="E69"/>
      <c r="F69"/>
      <c r="G69"/>
      <c r="H69"/>
      <c r="I69"/>
      <c r="J69"/>
    </row>
    <row r="70" spans="1:10" x14ac:dyDescent="0.3">
      <c r="A70" s="36"/>
      <c r="E70"/>
      <c r="F70"/>
      <c r="G70"/>
      <c r="H70"/>
      <c r="I70"/>
      <c r="J70"/>
    </row>
    <row r="71" spans="1:10" x14ac:dyDescent="0.3">
      <c r="A71" s="36"/>
      <c r="E71"/>
      <c r="F71"/>
      <c r="G71"/>
      <c r="H71"/>
      <c r="I71"/>
      <c r="J71"/>
    </row>
    <row r="72" spans="1:10" x14ac:dyDescent="0.3">
      <c r="A72" s="36"/>
      <c r="E72"/>
      <c r="F72"/>
      <c r="G72"/>
      <c r="H72"/>
      <c r="I72"/>
      <c r="J72"/>
    </row>
    <row r="73" spans="1:10" s="74" customFormat="1" x14ac:dyDescent="0.3">
      <c r="A73" s="79"/>
    </row>
    <row r="74" spans="1:10" s="74" customFormat="1" x14ac:dyDescent="0.3">
      <c r="A74" s="79"/>
    </row>
    <row r="75" spans="1:10" x14ac:dyDescent="0.3">
      <c r="A75" s="36"/>
      <c r="E75"/>
      <c r="F75"/>
      <c r="G75"/>
      <c r="H75"/>
      <c r="I75"/>
      <c r="J75"/>
    </row>
    <row r="76" spans="1:10" ht="15" customHeight="1" x14ac:dyDescent="0.3">
      <c r="A76" s="36"/>
      <c r="E76"/>
      <c r="F76"/>
      <c r="G76"/>
      <c r="H76"/>
      <c r="I76"/>
      <c r="J76"/>
    </row>
    <row r="77" spans="1:10" s="74" customFormat="1" ht="15" customHeight="1" x14ac:dyDescent="0.3">
      <c r="A77" s="79"/>
    </row>
    <row r="78" spans="1:10" s="74" customFormat="1" ht="15" customHeight="1" x14ac:dyDescent="0.3">
      <c r="A78" s="79"/>
    </row>
    <row r="79" spans="1:10" s="74" customFormat="1" ht="15" customHeight="1" x14ac:dyDescent="0.3">
      <c r="A79" s="79"/>
    </row>
    <row r="80" spans="1:10" s="74" customFormat="1" ht="15" customHeight="1" x14ac:dyDescent="0.3">
      <c r="A80" s="79"/>
    </row>
    <row r="81" spans="1:10" ht="23.25" customHeight="1" x14ac:dyDescent="0.3">
      <c r="A81" s="36"/>
      <c r="E81"/>
      <c r="F81"/>
      <c r="G81"/>
      <c r="H81"/>
      <c r="I81"/>
      <c r="J81"/>
    </row>
    <row r="82" spans="1:10" ht="15" customHeight="1" x14ac:dyDescent="0.3">
      <c r="A82" s="36"/>
      <c r="E82"/>
      <c r="F82"/>
      <c r="G82"/>
      <c r="H82"/>
      <c r="I82"/>
      <c r="J82"/>
    </row>
    <row r="83" spans="1:10" x14ac:dyDescent="0.3">
      <c r="A83" s="36"/>
      <c r="C83" s="79"/>
      <c r="E83"/>
      <c r="F83"/>
      <c r="G83"/>
      <c r="H83"/>
      <c r="I83"/>
      <c r="J83"/>
    </row>
    <row r="84" spans="1:10" x14ac:dyDescent="0.3">
      <c r="A84" s="36"/>
      <c r="E84"/>
      <c r="F84"/>
      <c r="G84"/>
      <c r="H84"/>
      <c r="I84"/>
      <c r="J84"/>
    </row>
    <row r="85" spans="1:10" s="72" customFormat="1" x14ac:dyDescent="0.3">
      <c r="A85" s="73"/>
    </row>
    <row r="86" spans="1:10" ht="15" customHeight="1" x14ac:dyDescent="0.3">
      <c r="A86" s="36"/>
      <c r="E86"/>
      <c r="F86"/>
      <c r="G86"/>
      <c r="H86"/>
      <c r="I86"/>
      <c r="J86"/>
    </row>
    <row r="87" spans="1:10" s="68" customFormat="1" ht="15" customHeight="1" x14ac:dyDescent="0.3">
      <c r="A87" s="67"/>
      <c r="E87"/>
      <c r="F87"/>
      <c r="G87"/>
      <c r="H87"/>
      <c r="I87"/>
      <c r="J87"/>
    </row>
    <row r="88" spans="1:10" s="68" customFormat="1" ht="15" customHeight="1" x14ac:dyDescent="0.3">
      <c r="A88" s="67"/>
      <c r="E88"/>
      <c r="F88"/>
      <c r="G88"/>
      <c r="H88"/>
      <c r="I88"/>
      <c r="J88"/>
    </row>
    <row r="89" spans="1:10" s="70" customFormat="1" ht="15" customHeight="1" x14ac:dyDescent="0.3">
      <c r="A89" s="71"/>
      <c r="E89"/>
      <c r="F89"/>
      <c r="G89"/>
      <c r="H89"/>
      <c r="I89"/>
      <c r="J89"/>
    </row>
    <row r="90" spans="1:10" x14ac:dyDescent="0.3">
      <c r="A90" s="36"/>
      <c r="E90"/>
      <c r="F90"/>
      <c r="G90"/>
      <c r="H90"/>
      <c r="I90"/>
      <c r="J90"/>
    </row>
    <row r="91" spans="1:10" ht="15" customHeight="1" x14ac:dyDescent="0.3">
      <c r="A91" s="36"/>
      <c r="E91"/>
      <c r="F91"/>
      <c r="G91"/>
      <c r="H91"/>
      <c r="I91"/>
      <c r="J91"/>
    </row>
    <row r="92" spans="1:10" x14ac:dyDescent="0.3">
      <c r="A92" s="36"/>
      <c r="E92"/>
      <c r="F92"/>
      <c r="G92"/>
      <c r="H92"/>
      <c r="I92"/>
      <c r="J92"/>
    </row>
    <row r="93" spans="1:10" x14ac:dyDescent="0.3">
      <c r="A93" s="36"/>
      <c r="E93"/>
      <c r="F93"/>
      <c r="G93"/>
      <c r="H93"/>
      <c r="I93"/>
      <c r="J93"/>
    </row>
    <row r="94" spans="1:10" x14ac:dyDescent="0.3">
      <c r="A94" s="36"/>
      <c r="E94"/>
      <c r="F94"/>
      <c r="G94"/>
      <c r="H94"/>
      <c r="I94"/>
      <c r="J94"/>
    </row>
    <row r="95" spans="1:10" x14ac:dyDescent="0.3">
      <c r="A95" s="36"/>
      <c r="E95"/>
      <c r="F95"/>
      <c r="G95"/>
      <c r="H95"/>
      <c r="I95"/>
      <c r="J95"/>
    </row>
    <row r="96" spans="1:10" x14ac:dyDescent="0.3">
      <c r="A96" s="36"/>
      <c r="E96"/>
      <c r="F96"/>
      <c r="G96"/>
      <c r="H96"/>
      <c r="I96"/>
      <c r="J96"/>
    </row>
    <row r="97" spans="1:10" x14ac:dyDescent="0.3">
      <c r="A97" s="36"/>
      <c r="E97"/>
      <c r="F97"/>
      <c r="G97"/>
      <c r="H97"/>
      <c r="I97"/>
      <c r="J97"/>
    </row>
    <row r="98" spans="1:10" x14ac:dyDescent="0.3">
      <c r="A98" s="36"/>
      <c r="E98"/>
      <c r="F98"/>
      <c r="G98"/>
      <c r="H98"/>
      <c r="I98"/>
      <c r="J98"/>
    </row>
    <row r="99" spans="1:10" x14ac:dyDescent="0.3">
      <c r="A99" s="36"/>
      <c r="E99"/>
      <c r="F99"/>
      <c r="G99"/>
      <c r="H99"/>
      <c r="I99"/>
      <c r="J99"/>
    </row>
    <row r="100" spans="1:10" x14ac:dyDescent="0.3">
      <c r="A100" s="36"/>
      <c r="E100"/>
      <c r="F100"/>
      <c r="G100"/>
      <c r="H100"/>
      <c r="I100"/>
      <c r="J100"/>
    </row>
    <row r="101" spans="1:10" x14ac:dyDescent="0.3">
      <c r="A101" s="36"/>
      <c r="E101"/>
      <c r="F101"/>
      <c r="G101"/>
      <c r="H101"/>
      <c r="I101"/>
      <c r="J101"/>
    </row>
    <row r="102" spans="1:10" x14ac:dyDescent="0.3">
      <c r="A102" s="36"/>
      <c r="E102"/>
      <c r="F102"/>
      <c r="G102"/>
      <c r="H102"/>
      <c r="I102"/>
      <c r="J102"/>
    </row>
    <row r="103" spans="1:10" x14ac:dyDescent="0.3">
      <c r="A103" s="36"/>
      <c r="E103"/>
      <c r="F103"/>
      <c r="G103"/>
      <c r="H103"/>
      <c r="I103"/>
      <c r="J103"/>
    </row>
    <row r="104" spans="1:10" x14ac:dyDescent="0.3">
      <c r="A104" s="36"/>
      <c r="E104"/>
      <c r="F104"/>
      <c r="G104"/>
      <c r="H104"/>
      <c r="I104"/>
      <c r="J104"/>
    </row>
    <row r="105" spans="1:10" x14ac:dyDescent="0.3">
      <c r="A105" s="36"/>
      <c r="E105"/>
      <c r="F105"/>
      <c r="G105"/>
      <c r="H105"/>
      <c r="I105"/>
      <c r="J105"/>
    </row>
    <row r="106" spans="1:10" x14ac:dyDescent="0.3">
      <c r="A106" s="36"/>
      <c r="E106"/>
      <c r="F106"/>
      <c r="G106"/>
      <c r="H106"/>
      <c r="I106"/>
      <c r="J106"/>
    </row>
    <row r="107" spans="1:10" x14ac:dyDescent="0.3">
      <c r="A107" s="36"/>
      <c r="E107"/>
      <c r="F107"/>
      <c r="G107"/>
      <c r="H107"/>
      <c r="I107"/>
      <c r="J107"/>
    </row>
    <row r="108" spans="1:10" x14ac:dyDescent="0.3">
      <c r="A108" s="36"/>
      <c r="E108"/>
      <c r="F108"/>
      <c r="G108"/>
      <c r="H108"/>
      <c r="I108"/>
      <c r="J108"/>
    </row>
    <row r="109" spans="1:10" x14ac:dyDescent="0.3">
      <c r="A109" s="36"/>
      <c r="E109"/>
      <c r="F109"/>
      <c r="G109"/>
      <c r="H109"/>
      <c r="I109"/>
      <c r="J109"/>
    </row>
    <row r="110" spans="1:10" x14ac:dyDescent="0.3">
      <c r="A110" s="36"/>
      <c r="E110"/>
      <c r="F110"/>
      <c r="G110"/>
      <c r="H110"/>
      <c r="I110"/>
      <c r="J110"/>
    </row>
    <row r="111" spans="1:10" x14ac:dyDescent="0.3">
      <c r="A111" s="36"/>
      <c r="E111"/>
      <c r="F111"/>
      <c r="G111"/>
      <c r="H111"/>
      <c r="I111"/>
      <c r="J111"/>
    </row>
    <row r="112" spans="1:10" x14ac:dyDescent="0.3">
      <c r="A112" s="36"/>
      <c r="E112"/>
      <c r="F112"/>
      <c r="G112"/>
      <c r="H112"/>
      <c r="I112"/>
      <c r="J112"/>
    </row>
    <row r="113" spans="1:10" x14ac:dyDescent="0.3">
      <c r="A113" s="36"/>
      <c r="E113"/>
      <c r="F113"/>
      <c r="G113"/>
      <c r="H113"/>
      <c r="I113"/>
      <c r="J113"/>
    </row>
    <row r="114" spans="1:10" x14ac:dyDescent="0.3">
      <c r="A114" s="36"/>
      <c r="E114"/>
      <c r="F114"/>
      <c r="G114"/>
      <c r="H114"/>
      <c r="I114"/>
      <c r="J114"/>
    </row>
    <row r="115" spans="1:10" x14ac:dyDescent="0.3">
      <c r="A115" s="36"/>
      <c r="E115"/>
      <c r="F115"/>
      <c r="G115"/>
      <c r="H115"/>
      <c r="I115"/>
      <c r="J115"/>
    </row>
    <row r="116" spans="1:10" x14ac:dyDescent="0.3">
      <c r="A116" s="36"/>
      <c r="E116"/>
      <c r="F116"/>
      <c r="G116"/>
      <c r="H116"/>
      <c r="I116"/>
      <c r="J116"/>
    </row>
    <row r="117" spans="1:10" x14ac:dyDescent="0.3">
      <c r="A117" s="36"/>
      <c r="E117"/>
      <c r="F117"/>
      <c r="G117"/>
      <c r="H117"/>
      <c r="I117"/>
      <c r="J117"/>
    </row>
    <row r="118" spans="1:10" x14ac:dyDescent="0.3">
      <c r="A118" s="36"/>
      <c r="E118"/>
      <c r="F118"/>
      <c r="G118"/>
      <c r="H118"/>
      <c r="I118"/>
      <c r="J118"/>
    </row>
    <row r="119" spans="1:10" x14ac:dyDescent="0.3">
      <c r="A119" s="36"/>
      <c r="E119"/>
      <c r="F119"/>
      <c r="G119"/>
      <c r="H119"/>
      <c r="I119"/>
      <c r="J119"/>
    </row>
    <row r="120" spans="1:10" x14ac:dyDescent="0.3">
      <c r="A120" s="36"/>
      <c r="E120"/>
      <c r="F120"/>
      <c r="G120"/>
      <c r="H120"/>
      <c r="I120"/>
      <c r="J120"/>
    </row>
    <row r="121" spans="1:10" x14ac:dyDescent="0.3">
      <c r="A121" s="36"/>
      <c r="E121"/>
      <c r="F121"/>
      <c r="G121"/>
      <c r="H121"/>
      <c r="I121"/>
      <c r="J121"/>
    </row>
    <row r="122" spans="1:10" x14ac:dyDescent="0.3">
      <c r="A122" s="36"/>
      <c r="E122"/>
      <c r="F122"/>
      <c r="G122"/>
      <c r="H122"/>
      <c r="I122"/>
      <c r="J122"/>
    </row>
    <row r="123" spans="1:10" x14ac:dyDescent="0.3">
      <c r="A123" s="36"/>
      <c r="E123"/>
      <c r="F123"/>
      <c r="G123"/>
      <c r="H123"/>
      <c r="I123"/>
      <c r="J123"/>
    </row>
    <row r="124" spans="1:10" x14ac:dyDescent="0.3">
      <c r="A124" s="36"/>
      <c r="E124"/>
      <c r="F124"/>
      <c r="G124"/>
      <c r="H124"/>
      <c r="I124"/>
      <c r="J124"/>
    </row>
    <row r="125" spans="1:10" x14ac:dyDescent="0.3">
      <c r="A125" s="36"/>
      <c r="E125"/>
      <c r="F125"/>
      <c r="G125"/>
      <c r="H125"/>
      <c r="I125"/>
      <c r="J125"/>
    </row>
    <row r="126" spans="1:10" x14ac:dyDescent="0.3">
      <c r="A126" s="36"/>
      <c r="E126"/>
      <c r="F126"/>
      <c r="G126"/>
      <c r="H126"/>
      <c r="I126"/>
      <c r="J126"/>
    </row>
    <row r="127" spans="1:10" x14ac:dyDescent="0.3">
      <c r="A127" s="36"/>
      <c r="E127"/>
      <c r="F127"/>
      <c r="G127"/>
      <c r="H127"/>
      <c r="I127"/>
      <c r="J127"/>
    </row>
    <row r="128" spans="1:10" x14ac:dyDescent="0.3">
      <c r="A128" s="36"/>
      <c r="E128"/>
      <c r="F128"/>
      <c r="G128"/>
      <c r="H128"/>
      <c r="I128"/>
      <c r="J128"/>
    </row>
    <row r="129" spans="1:10" x14ac:dyDescent="0.3">
      <c r="A129" s="36"/>
      <c r="E129"/>
      <c r="F129"/>
      <c r="G129"/>
      <c r="H129"/>
      <c r="I129"/>
      <c r="J129"/>
    </row>
    <row r="130" spans="1:10" x14ac:dyDescent="0.3">
      <c r="A130" s="36"/>
      <c r="E130"/>
      <c r="F130"/>
      <c r="G130"/>
      <c r="H130"/>
      <c r="I130"/>
      <c r="J130"/>
    </row>
    <row r="131" spans="1:10" x14ac:dyDescent="0.3">
      <c r="A131" s="36"/>
      <c r="E131"/>
      <c r="F131"/>
      <c r="G131"/>
      <c r="H131"/>
      <c r="I131"/>
      <c r="J131"/>
    </row>
    <row r="132" spans="1:10" x14ac:dyDescent="0.3">
      <c r="A132" s="36"/>
      <c r="E132"/>
      <c r="F132"/>
      <c r="G132"/>
      <c r="H132"/>
      <c r="I132"/>
      <c r="J132"/>
    </row>
    <row r="133" spans="1:10" x14ac:dyDescent="0.3">
      <c r="E133"/>
      <c r="F133"/>
      <c r="G133"/>
      <c r="H133"/>
      <c r="I133"/>
      <c r="J133"/>
    </row>
    <row r="134" spans="1:10" x14ac:dyDescent="0.3">
      <c r="E134"/>
      <c r="F134"/>
      <c r="G134"/>
      <c r="H134"/>
      <c r="I134"/>
      <c r="J134"/>
    </row>
    <row r="135" spans="1:10" x14ac:dyDescent="0.3">
      <c r="E135"/>
      <c r="F135"/>
      <c r="G135"/>
      <c r="H135"/>
      <c r="I135"/>
      <c r="J135"/>
    </row>
    <row r="136" spans="1:10" x14ac:dyDescent="0.3">
      <c r="E136"/>
      <c r="F136"/>
      <c r="G136"/>
      <c r="H136"/>
      <c r="I136"/>
      <c r="J136"/>
    </row>
    <row r="137" spans="1:10" x14ac:dyDescent="0.3">
      <c r="E137"/>
      <c r="F137"/>
      <c r="G137"/>
      <c r="H137"/>
      <c r="I137"/>
      <c r="J137"/>
    </row>
    <row r="138" spans="1:10" x14ac:dyDescent="0.3">
      <c r="E138"/>
      <c r="F138"/>
      <c r="G138"/>
      <c r="H138"/>
      <c r="I138"/>
      <c r="J138"/>
    </row>
    <row r="139" spans="1:10" x14ac:dyDescent="0.3">
      <c r="E139"/>
      <c r="F139"/>
      <c r="G139"/>
      <c r="H139"/>
      <c r="I139"/>
      <c r="J139"/>
    </row>
    <row r="140" spans="1:10" x14ac:dyDescent="0.3">
      <c r="E140"/>
      <c r="F140"/>
      <c r="G140"/>
      <c r="H140"/>
      <c r="I140"/>
      <c r="J140"/>
    </row>
    <row r="141" spans="1:10" x14ac:dyDescent="0.3">
      <c r="E141"/>
      <c r="F141"/>
      <c r="G141"/>
      <c r="H141"/>
      <c r="I141"/>
      <c r="J141"/>
    </row>
    <row r="142" spans="1:10" x14ac:dyDescent="0.3">
      <c r="E142"/>
      <c r="F142"/>
      <c r="G142"/>
      <c r="H142"/>
      <c r="I142"/>
      <c r="J142"/>
    </row>
    <row r="143" spans="1:10" x14ac:dyDescent="0.3">
      <c r="E143"/>
      <c r="F143"/>
      <c r="G143"/>
      <c r="H143"/>
      <c r="I143"/>
      <c r="J143"/>
    </row>
    <row r="144" spans="1:10" x14ac:dyDescent="0.3">
      <c r="E144"/>
      <c r="F144"/>
      <c r="G144"/>
      <c r="H144"/>
      <c r="I144"/>
      <c r="J144"/>
    </row>
    <row r="145" spans="5:10" x14ac:dyDescent="0.3">
      <c r="E145"/>
      <c r="F145"/>
      <c r="G145"/>
      <c r="H145"/>
      <c r="I145"/>
      <c r="J145"/>
    </row>
    <row r="146" spans="5:10" x14ac:dyDescent="0.3">
      <c r="E146"/>
      <c r="F146"/>
      <c r="G146"/>
      <c r="H146"/>
      <c r="I146"/>
      <c r="J146"/>
    </row>
    <row r="147" spans="5:10" x14ac:dyDescent="0.3">
      <c r="E147"/>
      <c r="F147"/>
      <c r="G147"/>
      <c r="H147"/>
      <c r="I147"/>
      <c r="J147"/>
    </row>
    <row r="148" spans="5:10" x14ac:dyDescent="0.3">
      <c r="E148"/>
      <c r="F148"/>
      <c r="G148"/>
      <c r="H148"/>
      <c r="I148"/>
      <c r="J148"/>
    </row>
    <row r="149" spans="5:10" x14ac:dyDescent="0.3">
      <c r="E149"/>
      <c r="F149"/>
      <c r="G149"/>
      <c r="H149"/>
      <c r="I149"/>
      <c r="J149"/>
    </row>
    <row r="150" spans="5:10" x14ac:dyDescent="0.3">
      <c r="E150"/>
      <c r="F150"/>
      <c r="G150"/>
      <c r="H150"/>
      <c r="I150"/>
      <c r="J150"/>
    </row>
    <row r="151" spans="5:10" x14ac:dyDescent="0.3">
      <c r="E151"/>
      <c r="F151"/>
      <c r="G151"/>
      <c r="H151"/>
      <c r="I151"/>
      <c r="J151"/>
    </row>
    <row r="152" spans="5:10" x14ac:dyDescent="0.3">
      <c r="E152"/>
      <c r="F152"/>
      <c r="G152"/>
      <c r="H152"/>
      <c r="I152"/>
      <c r="J152"/>
    </row>
    <row r="153" spans="5:10" x14ac:dyDescent="0.3">
      <c r="E153"/>
      <c r="F153"/>
      <c r="G153"/>
      <c r="H153"/>
      <c r="I153"/>
      <c r="J153"/>
    </row>
    <row r="154" spans="5:10" x14ac:dyDescent="0.3">
      <c r="E154"/>
      <c r="F154"/>
      <c r="G154"/>
      <c r="H154"/>
      <c r="I154"/>
      <c r="J154"/>
    </row>
    <row r="155" spans="5:10" x14ac:dyDescent="0.3">
      <c r="E155"/>
      <c r="F155"/>
      <c r="G155"/>
      <c r="H155"/>
      <c r="I155"/>
      <c r="J155"/>
    </row>
    <row r="156" spans="5:10" x14ac:dyDescent="0.3">
      <c r="E156"/>
      <c r="F156"/>
      <c r="G156"/>
      <c r="H156"/>
      <c r="I156"/>
      <c r="J156"/>
    </row>
    <row r="157" spans="5:10" x14ac:dyDescent="0.3">
      <c r="E157"/>
      <c r="F157"/>
      <c r="G157"/>
      <c r="H157"/>
      <c r="I157"/>
      <c r="J157"/>
    </row>
    <row r="158" spans="5:10" x14ac:dyDescent="0.3">
      <c r="E158"/>
      <c r="F158"/>
      <c r="G158"/>
      <c r="H158"/>
      <c r="I158"/>
      <c r="J158"/>
    </row>
    <row r="159" spans="5:10" x14ac:dyDescent="0.3">
      <c r="E159"/>
      <c r="F159"/>
      <c r="G159"/>
      <c r="H159"/>
      <c r="I159"/>
      <c r="J159"/>
    </row>
    <row r="160" spans="5:10" x14ac:dyDescent="0.3">
      <c r="E160"/>
      <c r="F160"/>
      <c r="G160"/>
      <c r="H160"/>
      <c r="I160"/>
      <c r="J160"/>
    </row>
    <row r="161" spans="5:10" x14ac:dyDescent="0.3">
      <c r="E161"/>
      <c r="F161"/>
      <c r="G161"/>
      <c r="H161"/>
      <c r="I161"/>
      <c r="J161"/>
    </row>
    <row r="162" spans="5:10" x14ac:dyDescent="0.3">
      <c r="E162"/>
      <c r="F162"/>
      <c r="G162"/>
      <c r="H162"/>
      <c r="I162"/>
      <c r="J162"/>
    </row>
    <row r="163" spans="5:10" x14ac:dyDescent="0.3">
      <c r="E163"/>
      <c r="F163"/>
      <c r="G163"/>
      <c r="H163"/>
      <c r="I163"/>
      <c r="J163"/>
    </row>
    <row r="164" spans="5:10" x14ac:dyDescent="0.3">
      <c r="E164"/>
      <c r="F164"/>
      <c r="G164"/>
      <c r="H164"/>
      <c r="I164"/>
      <c r="J164"/>
    </row>
    <row r="165" spans="5:10" x14ac:dyDescent="0.3">
      <c r="E165"/>
      <c r="F165"/>
      <c r="G165"/>
      <c r="H165"/>
      <c r="I165"/>
      <c r="J165"/>
    </row>
    <row r="166" spans="5:10" x14ac:dyDescent="0.3">
      <c r="E166"/>
      <c r="F166"/>
      <c r="G166"/>
      <c r="H166"/>
      <c r="I166"/>
      <c r="J166"/>
    </row>
    <row r="167" spans="5:10" x14ac:dyDescent="0.3">
      <c r="E167"/>
      <c r="F167"/>
      <c r="G167"/>
      <c r="H167"/>
      <c r="I167"/>
      <c r="J167"/>
    </row>
    <row r="168" spans="5:10" x14ac:dyDescent="0.3">
      <c r="E168"/>
      <c r="F168"/>
      <c r="G168"/>
      <c r="H168"/>
      <c r="I168"/>
      <c r="J168"/>
    </row>
    <row r="169" spans="5:10" x14ac:dyDescent="0.3">
      <c r="E169"/>
      <c r="F169"/>
      <c r="G169"/>
      <c r="H169"/>
      <c r="I169"/>
      <c r="J169"/>
    </row>
    <row r="170" spans="5:10" x14ac:dyDescent="0.3">
      <c r="E170"/>
      <c r="F170"/>
      <c r="G170"/>
      <c r="H170"/>
      <c r="I170"/>
      <c r="J170"/>
    </row>
    <row r="171" spans="5:10" x14ac:dyDescent="0.3">
      <c r="E171"/>
      <c r="F171"/>
      <c r="G171"/>
      <c r="H171"/>
      <c r="I171"/>
      <c r="J171"/>
    </row>
    <row r="172" spans="5:10" x14ac:dyDescent="0.3">
      <c r="E172"/>
      <c r="F172"/>
      <c r="G172"/>
      <c r="H172"/>
      <c r="I172"/>
      <c r="J172"/>
    </row>
    <row r="173" spans="5:10" x14ac:dyDescent="0.3">
      <c r="E173"/>
      <c r="F173"/>
      <c r="G173"/>
      <c r="H173"/>
      <c r="I173"/>
      <c r="J173"/>
    </row>
    <row r="174" spans="5:10" x14ac:dyDescent="0.3">
      <c r="E174"/>
      <c r="F174"/>
      <c r="G174"/>
      <c r="H174"/>
      <c r="I174"/>
      <c r="J174"/>
    </row>
    <row r="175" spans="5:10" x14ac:dyDescent="0.3">
      <c r="E175"/>
      <c r="F175"/>
      <c r="G175"/>
      <c r="H175"/>
      <c r="I175"/>
      <c r="J175"/>
    </row>
    <row r="176" spans="5:10" x14ac:dyDescent="0.3">
      <c r="E176"/>
      <c r="F176"/>
      <c r="G176"/>
      <c r="H176"/>
      <c r="I176"/>
      <c r="J176"/>
    </row>
    <row r="177" spans="5:10" x14ac:dyDescent="0.3">
      <c r="E177"/>
      <c r="F177"/>
      <c r="G177"/>
      <c r="H177"/>
      <c r="I177"/>
      <c r="J177"/>
    </row>
    <row r="178" spans="5:10" x14ac:dyDescent="0.3">
      <c r="E178"/>
      <c r="F178"/>
      <c r="G178"/>
      <c r="H178"/>
      <c r="I178"/>
      <c r="J178"/>
    </row>
    <row r="179" spans="5:10" x14ac:dyDescent="0.3">
      <c r="E179"/>
      <c r="F179"/>
      <c r="G179"/>
      <c r="H179"/>
      <c r="I179"/>
      <c r="J179"/>
    </row>
    <row r="180" spans="5:10" x14ac:dyDescent="0.3">
      <c r="E180"/>
      <c r="F180"/>
      <c r="G180"/>
      <c r="H180"/>
      <c r="I180"/>
      <c r="J180"/>
    </row>
    <row r="181" spans="5:10" x14ac:dyDescent="0.3">
      <c r="E181"/>
      <c r="F181"/>
      <c r="G181"/>
      <c r="H181"/>
      <c r="I181"/>
      <c r="J181"/>
    </row>
    <row r="182" spans="5:10" x14ac:dyDescent="0.3">
      <c r="E182"/>
      <c r="F182"/>
      <c r="G182"/>
      <c r="H182"/>
      <c r="I182"/>
      <c r="J182"/>
    </row>
    <row r="183" spans="5:10" x14ac:dyDescent="0.3">
      <c r="E183"/>
      <c r="F183"/>
      <c r="G183"/>
      <c r="H183"/>
      <c r="I183"/>
      <c r="J183"/>
    </row>
    <row r="184" spans="5:10" x14ac:dyDescent="0.3">
      <c r="E184"/>
      <c r="F184"/>
      <c r="G184"/>
      <c r="H184"/>
      <c r="I184"/>
      <c r="J184"/>
    </row>
    <row r="185" spans="5:10" x14ac:dyDescent="0.3">
      <c r="E185"/>
      <c r="F185"/>
      <c r="G185"/>
      <c r="H185"/>
      <c r="I185"/>
      <c r="J185"/>
    </row>
    <row r="186" spans="5:10" x14ac:dyDescent="0.3">
      <c r="E186"/>
      <c r="F186"/>
      <c r="G186"/>
      <c r="H186"/>
      <c r="I186"/>
      <c r="J186"/>
    </row>
    <row r="187" spans="5:10" x14ac:dyDescent="0.3">
      <c r="E187"/>
      <c r="F187"/>
      <c r="G187"/>
      <c r="H187"/>
      <c r="I187"/>
      <c r="J187"/>
    </row>
    <row r="188" spans="5:10" x14ac:dyDescent="0.3">
      <c r="E188"/>
      <c r="F188"/>
      <c r="G188"/>
      <c r="H188"/>
      <c r="I188"/>
      <c r="J188"/>
    </row>
    <row r="189" spans="5:10" x14ac:dyDescent="0.3">
      <c r="E189"/>
      <c r="F189"/>
      <c r="G189"/>
      <c r="H189"/>
      <c r="I189"/>
      <c r="J189"/>
    </row>
    <row r="190" spans="5:10" x14ac:dyDescent="0.3">
      <c r="E190"/>
      <c r="F190"/>
      <c r="G190"/>
      <c r="H190"/>
      <c r="I190"/>
      <c r="J190"/>
    </row>
    <row r="191" spans="5:10" x14ac:dyDescent="0.3">
      <c r="E191"/>
      <c r="F191"/>
      <c r="G191"/>
      <c r="H191"/>
      <c r="I191"/>
      <c r="J191"/>
    </row>
    <row r="192" spans="5:10" x14ac:dyDescent="0.3">
      <c r="E192"/>
      <c r="F192"/>
      <c r="G192"/>
      <c r="H192"/>
      <c r="I192"/>
      <c r="J192"/>
    </row>
    <row r="193" spans="5:10" x14ac:dyDescent="0.3">
      <c r="E193"/>
      <c r="F193"/>
      <c r="G193"/>
      <c r="H193"/>
      <c r="I193"/>
      <c r="J193"/>
    </row>
    <row r="194" spans="5:10" x14ac:dyDescent="0.3">
      <c r="E194"/>
      <c r="F194"/>
      <c r="G194"/>
      <c r="H194"/>
      <c r="I194"/>
      <c r="J194"/>
    </row>
    <row r="195" spans="5:10" x14ac:dyDescent="0.3">
      <c r="E195"/>
      <c r="F195"/>
      <c r="G195"/>
      <c r="H195"/>
      <c r="I195"/>
      <c r="J195"/>
    </row>
    <row r="196" spans="5:10" x14ac:dyDescent="0.3">
      <c r="E196"/>
      <c r="F196"/>
      <c r="G196"/>
      <c r="H196"/>
      <c r="I196"/>
      <c r="J196"/>
    </row>
    <row r="197" spans="5:10" x14ac:dyDescent="0.3">
      <c r="E197"/>
      <c r="F197"/>
      <c r="G197"/>
      <c r="H197"/>
      <c r="I197"/>
      <c r="J197"/>
    </row>
    <row r="198" spans="5:10" x14ac:dyDescent="0.3">
      <c r="E198"/>
      <c r="F198"/>
      <c r="G198"/>
      <c r="H198"/>
      <c r="I198"/>
      <c r="J198"/>
    </row>
    <row r="199" spans="5:10" x14ac:dyDescent="0.3">
      <c r="E199"/>
      <c r="F199"/>
      <c r="G199"/>
      <c r="H199"/>
      <c r="I199"/>
      <c r="J199"/>
    </row>
    <row r="200" spans="5:10" x14ac:dyDescent="0.3">
      <c r="E200"/>
      <c r="F200"/>
      <c r="G200"/>
      <c r="H200"/>
      <c r="I200"/>
      <c r="J200"/>
    </row>
    <row r="201" spans="5:10" x14ac:dyDescent="0.3">
      <c r="E201"/>
      <c r="F201"/>
      <c r="G201"/>
      <c r="H201"/>
      <c r="I201"/>
      <c r="J201"/>
    </row>
    <row r="202" spans="5:10" x14ac:dyDescent="0.3">
      <c r="E202"/>
      <c r="F202"/>
      <c r="G202"/>
      <c r="H202"/>
      <c r="I202"/>
      <c r="J202"/>
    </row>
    <row r="203" spans="5:10" x14ac:dyDescent="0.3">
      <c r="E203"/>
      <c r="F203"/>
      <c r="G203"/>
      <c r="H203"/>
      <c r="I203"/>
      <c r="J203"/>
    </row>
    <row r="204" spans="5:10" x14ac:dyDescent="0.3">
      <c r="E204"/>
      <c r="F204"/>
      <c r="G204"/>
      <c r="H204"/>
      <c r="I204"/>
      <c r="J204"/>
    </row>
    <row r="205" spans="5:10" x14ac:dyDescent="0.3">
      <c r="E205"/>
      <c r="F205"/>
      <c r="G205"/>
      <c r="H205"/>
      <c r="I205"/>
      <c r="J205"/>
    </row>
    <row r="206" spans="5:10" x14ac:dyDescent="0.3">
      <c r="E206"/>
      <c r="F206"/>
      <c r="G206"/>
      <c r="H206"/>
      <c r="I206"/>
      <c r="J206"/>
    </row>
    <row r="207" spans="5:10" x14ac:dyDescent="0.3">
      <c r="E207"/>
      <c r="F207"/>
      <c r="G207"/>
      <c r="H207"/>
      <c r="I207"/>
      <c r="J207"/>
    </row>
    <row r="208" spans="5:10" x14ac:dyDescent="0.3">
      <c r="E208"/>
      <c r="F208"/>
      <c r="G208"/>
      <c r="H208"/>
      <c r="I208"/>
      <c r="J208"/>
    </row>
    <row r="209" spans="5:10" x14ac:dyDescent="0.3">
      <c r="E209"/>
      <c r="F209"/>
      <c r="G209"/>
      <c r="H209"/>
      <c r="I209"/>
      <c r="J209"/>
    </row>
    <row r="210" spans="5:10" x14ac:dyDescent="0.3">
      <c r="E210"/>
      <c r="F210"/>
      <c r="G210"/>
      <c r="H210"/>
      <c r="I210"/>
      <c r="J210"/>
    </row>
    <row r="211" spans="5:10" x14ac:dyDescent="0.3">
      <c r="E211"/>
      <c r="F211"/>
      <c r="G211"/>
      <c r="H211"/>
      <c r="I211"/>
      <c r="J211"/>
    </row>
    <row r="212" spans="5:10" x14ac:dyDescent="0.3">
      <c r="E212"/>
      <c r="F212"/>
      <c r="G212"/>
      <c r="H212"/>
      <c r="I212"/>
      <c r="J212"/>
    </row>
    <row r="213" spans="5:10" x14ac:dyDescent="0.3">
      <c r="E213"/>
      <c r="F213"/>
      <c r="G213"/>
      <c r="H213"/>
      <c r="I213"/>
      <c r="J213"/>
    </row>
    <row r="214" spans="5:10" x14ac:dyDescent="0.3">
      <c r="E214"/>
      <c r="F214"/>
      <c r="G214"/>
      <c r="H214"/>
      <c r="I214"/>
      <c r="J214"/>
    </row>
  </sheetData>
  <mergeCells count="14">
    <mergeCell ref="B56:B63"/>
    <mergeCell ref="B64:B65"/>
    <mergeCell ref="B66:B67"/>
    <mergeCell ref="B6:B17"/>
    <mergeCell ref="B18:B26"/>
    <mergeCell ref="B27:B33"/>
    <mergeCell ref="B35:B50"/>
    <mergeCell ref="B51:B55"/>
    <mergeCell ref="C4:H4"/>
    <mergeCell ref="C1:H1"/>
    <mergeCell ref="C2:E2"/>
    <mergeCell ref="F2:H2"/>
    <mergeCell ref="C3:E3"/>
    <mergeCell ref="F3:H3"/>
  </mergeCells>
  <hyperlinks>
    <hyperlink ref="A1" location="Index!A1" display="Back to index" xr:uid="{00000000-0004-0000-2100-000000000000}"/>
  </hyperlink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4"/>
  </sheetPr>
  <dimension ref="A1:H75"/>
  <sheetViews>
    <sheetView zoomScale="70" zoomScaleNormal="70" workbookViewId="0">
      <selection activeCell="L1" sqref="L1:L1048576"/>
    </sheetView>
  </sheetViews>
  <sheetFormatPr defaultColWidth="9.109375" defaultRowHeight="14.4" x14ac:dyDescent="0.3"/>
  <cols>
    <col min="1" max="2" width="9.109375" style="32"/>
    <col min="3" max="3" width="33.33203125" style="32" bestFit="1" customWidth="1"/>
    <col min="4" max="4" width="16.88671875" style="32" customWidth="1"/>
    <col min="5" max="5" width="9.109375" style="32"/>
    <col min="6" max="6" width="11.109375" style="32" customWidth="1"/>
    <col min="7" max="16384" width="9.109375" style="32"/>
  </cols>
  <sheetData>
    <row r="1" spans="1:8" ht="30" customHeight="1" thickTop="1" thickBot="1" x14ac:dyDescent="0.35">
      <c r="A1" s="44" t="s">
        <v>106</v>
      </c>
      <c r="C1" s="382" t="s">
        <v>75</v>
      </c>
      <c r="D1" s="382"/>
      <c r="E1" s="382"/>
      <c r="F1" s="382"/>
      <c r="G1" s="382"/>
      <c r="H1" s="382"/>
    </row>
    <row r="2" spans="1:8" x14ac:dyDescent="0.3">
      <c r="C2" s="380" t="s">
        <v>73</v>
      </c>
      <c r="D2" s="380"/>
      <c r="E2" s="380"/>
      <c r="F2" s="380" t="s">
        <v>72</v>
      </c>
      <c r="G2" s="380"/>
      <c r="H2" s="380"/>
    </row>
    <row r="3" spans="1:8" x14ac:dyDescent="0.3">
      <c r="C3" s="381" t="s">
        <v>71</v>
      </c>
      <c r="D3" s="381"/>
      <c r="E3" s="381"/>
      <c r="F3" s="381" t="s">
        <v>70</v>
      </c>
      <c r="G3" s="381"/>
      <c r="H3" s="381"/>
    </row>
    <row r="4" spans="1:8" ht="15" thickBot="1" x14ac:dyDescent="0.35">
      <c r="C4" s="378" t="s">
        <v>69</v>
      </c>
      <c r="D4" s="378"/>
      <c r="E4" s="378"/>
      <c r="F4" s="378"/>
      <c r="G4" s="378"/>
      <c r="H4" s="378"/>
    </row>
    <row r="5" spans="1:8" ht="15" thickBot="1" x14ac:dyDescent="0.35">
      <c r="C5" s="299" t="s">
        <v>68</v>
      </c>
      <c r="D5" s="298">
        <v>1</v>
      </c>
      <c r="E5" s="298">
        <v>2</v>
      </c>
      <c r="F5" s="298">
        <v>3</v>
      </c>
      <c r="G5" s="298">
        <v>4</v>
      </c>
      <c r="H5" s="298">
        <v>5</v>
      </c>
    </row>
    <row r="6" spans="1:8" ht="15" customHeight="1" x14ac:dyDescent="0.3">
      <c r="B6" s="368" t="s">
        <v>13</v>
      </c>
      <c r="C6" s="76" t="s">
        <v>14</v>
      </c>
      <c r="D6" s="201">
        <v>0.6428571428571429</v>
      </c>
      <c r="E6" s="201">
        <v>0.2857142857142857</v>
      </c>
      <c r="F6" s="201">
        <v>7.1428571428571425E-2</v>
      </c>
      <c r="G6" s="201">
        <v>0</v>
      </c>
      <c r="H6" s="211">
        <v>0</v>
      </c>
    </row>
    <row r="7" spans="1:8" x14ac:dyDescent="0.3">
      <c r="B7" s="369"/>
      <c r="C7" s="78" t="s">
        <v>15</v>
      </c>
      <c r="D7" s="194">
        <v>0.1951219512195122</v>
      </c>
      <c r="E7" s="194">
        <v>0.43902439024390244</v>
      </c>
      <c r="F7" s="194">
        <v>0.29268292682926828</v>
      </c>
      <c r="G7" s="194">
        <v>7.3170731707317069E-2</v>
      </c>
      <c r="H7" s="212">
        <v>0</v>
      </c>
    </row>
    <row r="8" spans="1:8" x14ac:dyDescent="0.3">
      <c r="B8" s="369"/>
      <c r="C8" s="78" t="s">
        <v>16</v>
      </c>
      <c r="D8" s="194">
        <v>9.0909090909090912E-2</v>
      </c>
      <c r="E8" s="194">
        <v>0.54545454545454541</v>
      </c>
      <c r="F8" s="194">
        <v>9.0909090909090912E-2</v>
      </c>
      <c r="G8" s="194">
        <v>0.27272727272727271</v>
      </c>
      <c r="H8" s="212">
        <v>0</v>
      </c>
    </row>
    <row r="9" spans="1:8" x14ac:dyDescent="0.3">
      <c r="B9" s="369"/>
      <c r="C9" s="78" t="s">
        <v>448</v>
      </c>
      <c r="D9" s="194">
        <v>0.55555555555555558</v>
      </c>
      <c r="E9" s="194">
        <v>0.33333333333333331</v>
      </c>
      <c r="F9" s="194">
        <v>0.1111111111111111</v>
      </c>
      <c r="G9" s="194">
        <v>0</v>
      </c>
      <c r="H9" s="212">
        <v>0</v>
      </c>
    </row>
    <row r="10" spans="1:8" x14ac:dyDescent="0.3">
      <c r="B10" s="369"/>
      <c r="C10" s="78" t="s">
        <v>17</v>
      </c>
      <c r="D10" s="194">
        <v>0.76470588235294112</v>
      </c>
      <c r="E10" s="194">
        <v>0.17647058823529413</v>
      </c>
      <c r="F10" s="194">
        <v>5.8823529411764705E-2</v>
      </c>
      <c r="G10" s="194">
        <v>0</v>
      </c>
      <c r="H10" s="212">
        <v>0</v>
      </c>
    </row>
    <row r="11" spans="1:8" x14ac:dyDescent="0.3">
      <c r="B11" s="369"/>
      <c r="C11" s="78" t="s">
        <v>18</v>
      </c>
      <c r="D11" s="194">
        <v>0.125</v>
      </c>
      <c r="E11" s="194">
        <v>0.3125</v>
      </c>
      <c r="F11" s="194">
        <v>0.1875</v>
      </c>
      <c r="G11" s="194">
        <v>0.28125</v>
      </c>
      <c r="H11" s="212">
        <v>9.375E-2</v>
      </c>
    </row>
    <row r="12" spans="1:8" x14ac:dyDescent="0.3">
      <c r="B12" s="369"/>
      <c r="C12" s="78" t="s">
        <v>278</v>
      </c>
      <c r="D12" s="194">
        <v>0.23076923076923078</v>
      </c>
      <c r="E12" s="194">
        <v>0.15384615384615385</v>
      </c>
      <c r="F12" s="194">
        <v>0.30769230769230771</v>
      </c>
      <c r="G12" s="194">
        <v>0.30769230769230771</v>
      </c>
      <c r="H12" s="212">
        <v>0</v>
      </c>
    </row>
    <row r="13" spans="1:8" x14ac:dyDescent="0.3">
      <c r="B13" s="369"/>
      <c r="C13" s="78" t="s">
        <v>19</v>
      </c>
      <c r="D13" s="194">
        <v>0.21052631578947367</v>
      </c>
      <c r="E13" s="194">
        <v>0.15789473684210525</v>
      </c>
      <c r="F13" s="194">
        <v>0.42105263157894735</v>
      </c>
      <c r="G13" s="194">
        <v>5.2631578947368418E-2</v>
      </c>
      <c r="H13" s="212">
        <v>0.15789473684210525</v>
      </c>
    </row>
    <row r="14" spans="1:8" x14ac:dyDescent="0.3">
      <c r="B14" s="369"/>
      <c r="C14" s="78" t="s">
        <v>20</v>
      </c>
      <c r="D14" s="194">
        <v>0.43902439024390244</v>
      </c>
      <c r="E14" s="194">
        <v>0.43902439024390244</v>
      </c>
      <c r="F14" s="194">
        <v>9.7560975609756101E-2</v>
      </c>
      <c r="G14" s="194">
        <v>2.4390243902439025E-2</v>
      </c>
      <c r="H14" s="212">
        <v>0</v>
      </c>
    </row>
    <row r="15" spans="1:8" x14ac:dyDescent="0.3">
      <c r="B15" s="369"/>
      <c r="C15" s="78" t="s">
        <v>21</v>
      </c>
      <c r="D15" s="194">
        <v>0.64864864864864868</v>
      </c>
      <c r="E15" s="194">
        <v>0.27027027027027029</v>
      </c>
      <c r="F15" s="194">
        <v>8.1081081081081086E-2</v>
      </c>
      <c r="G15" s="194">
        <v>0</v>
      </c>
      <c r="H15" s="212">
        <v>0</v>
      </c>
    </row>
    <row r="16" spans="1:8" x14ac:dyDescent="0.3">
      <c r="B16" s="369"/>
      <c r="C16" s="78" t="s">
        <v>22</v>
      </c>
      <c r="D16" s="194">
        <v>0.58823529411764708</v>
      </c>
      <c r="E16" s="194">
        <v>0.41176470588235292</v>
      </c>
      <c r="F16" s="194">
        <v>0</v>
      </c>
      <c r="G16" s="194">
        <v>0</v>
      </c>
      <c r="H16" s="212">
        <v>0</v>
      </c>
    </row>
    <row r="17" spans="2:8" ht="15" thickBot="1" x14ac:dyDescent="0.35">
      <c r="B17" s="370"/>
      <c r="C17" s="80" t="s">
        <v>23</v>
      </c>
      <c r="D17" s="202">
        <v>0.25</v>
      </c>
      <c r="E17" s="202">
        <v>0.375</v>
      </c>
      <c r="F17" s="202">
        <v>0.25</v>
      </c>
      <c r="G17" s="202">
        <v>8.3333333333333329E-2</v>
      </c>
      <c r="H17" s="213">
        <v>4.1666666666666664E-2</v>
      </c>
    </row>
    <row r="18" spans="2:8" ht="15" customHeight="1" x14ac:dyDescent="0.3">
      <c r="B18" s="371" t="s">
        <v>24</v>
      </c>
      <c r="C18" s="53" t="s">
        <v>25</v>
      </c>
      <c r="D18" s="216">
        <v>0.52631578947368418</v>
      </c>
      <c r="E18" s="216">
        <v>0.26315789473684209</v>
      </c>
      <c r="F18" s="216">
        <v>0.15789473684210525</v>
      </c>
      <c r="G18" s="216">
        <v>5.2631578947368418E-2</v>
      </c>
      <c r="H18" s="217">
        <v>0</v>
      </c>
    </row>
    <row r="19" spans="2:8" x14ac:dyDescent="0.3">
      <c r="B19" s="372"/>
      <c r="C19" s="53" t="s">
        <v>26</v>
      </c>
      <c r="D19" s="216">
        <v>0.375</v>
      </c>
      <c r="E19" s="216">
        <v>0.375</v>
      </c>
      <c r="F19" s="216">
        <v>0.25</v>
      </c>
      <c r="G19" s="216">
        <v>0</v>
      </c>
      <c r="H19" s="217">
        <v>0</v>
      </c>
    </row>
    <row r="20" spans="2:8" x14ac:dyDescent="0.3">
      <c r="B20" s="372"/>
      <c r="C20" s="53" t="s">
        <v>279</v>
      </c>
      <c r="D20" s="216">
        <v>0</v>
      </c>
      <c r="E20" s="216">
        <v>0</v>
      </c>
      <c r="F20" s="216">
        <v>0.2</v>
      </c>
      <c r="G20" s="216">
        <v>0.5</v>
      </c>
      <c r="H20" s="217">
        <v>0.3</v>
      </c>
    </row>
    <row r="21" spans="2:8" x14ac:dyDescent="0.3">
      <c r="B21" s="372"/>
      <c r="C21" s="53" t="s">
        <v>449</v>
      </c>
      <c r="D21" s="216">
        <v>0.14285714285714285</v>
      </c>
      <c r="E21" s="216">
        <v>0.5714285714285714</v>
      </c>
      <c r="F21" s="216">
        <v>0.14285714285714285</v>
      </c>
      <c r="G21" s="216">
        <v>0.14285714285714285</v>
      </c>
      <c r="H21" s="217">
        <v>0</v>
      </c>
    </row>
    <row r="22" spans="2:8" x14ac:dyDescent="0.3">
      <c r="B22" s="372"/>
      <c r="C22" s="53" t="s">
        <v>450</v>
      </c>
      <c r="D22" s="216">
        <v>0.44444444444444442</v>
      </c>
      <c r="E22" s="216">
        <v>0.44444444444444442</v>
      </c>
      <c r="F22" s="216">
        <v>0.1111111111111111</v>
      </c>
      <c r="G22" s="216">
        <v>0</v>
      </c>
      <c r="H22" s="217">
        <v>0</v>
      </c>
    </row>
    <row r="23" spans="2:8" x14ac:dyDescent="0.3">
      <c r="B23" s="372"/>
      <c r="C23" s="53" t="s">
        <v>451</v>
      </c>
      <c r="D23" s="216">
        <v>0.25</v>
      </c>
      <c r="E23" s="216">
        <v>0.25</v>
      </c>
      <c r="F23" s="216">
        <v>0.375</v>
      </c>
      <c r="G23" s="216">
        <v>0.125</v>
      </c>
      <c r="H23" s="217">
        <v>0</v>
      </c>
    </row>
    <row r="24" spans="2:8" x14ac:dyDescent="0.3">
      <c r="B24" s="372"/>
      <c r="C24" s="53" t="s">
        <v>27</v>
      </c>
      <c r="D24" s="216">
        <v>0.66666666666666663</v>
      </c>
      <c r="E24" s="216">
        <v>0.25</v>
      </c>
      <c r="F24" s="216">
        <v>8.3333333333333329E-2</v>
      </c>
      <c r="G24" s="216">
        <v>0</v>
      </c>
      <c r="H24" s="217">
        <v>0</v>
      </c>
    </row>
    <row r="25" spans="2:8" x14ac:dyDescent="0.3">
      <c r="B25" s="372"/>
      <c r="C25" s="53" t="s">
        <v>452</v>
      </c>
      <c r="D25" s="216">
        <v>0.2</v>
      </c>
      <c r="E25" s="216">
        <v>0.4</v>
      </c>
      <c r="F25" s="216">
        <v>0</v>
      </c>
      <c r="G25" s="216">
        <v>0.4</v>
      </c>
      <c r="H25" s="217">
        <v>0</v>
      </c>
    </row>
    <row r="26" spans="2:8" ht="15" thickBot="1" x14ac:dyDescent="0.35">
      <c r="B26" s="372"/>
      <c r="C26" s="51" t="s">
        <v>28</v>
      </c>
      <c r="D26" s="218">
        <v>0.27272727272727271</v>
      </c>
      <c r="E26" s="218">
        <v>0.72727272727272729</v>
      </c>
      <c r="F26" s="218">
        <v>0</v>
      </c>
      <c r="G26" s="218">
        <v>0</v>
      </c>
      <c r="H26" s="219">
        <v>0</v>
      </c>
    </row>
    <row r="27" spans="2:8" x14ac:dyDescent="0.3">
      <c r="B27" s="368" t="s">
        <v>29</v>
      </c>
      <c r="C27" s="78" t="s">
        <v>30</v>
      </c>
      <c r="D27" s="194">
        <v>0.1875</v>
      </c>
      <c r="E27" s="194">
        <v>0.4375</v>
      </c>
      <c r="F27" s="194">
        <v>0.25</v>
      </c>
      <c r="G27" s="194">
        <v>0.125</v>
      </c>
      <c r="H27" s="212">
        <v>0</v>
      </c>
    </row>
    <row r="28" spans="2:8" x14ac:dyDescent="0.3">
      <c r="B28" s="369"/>
      <c r="C28" s="78" t="s">
        <v>31</v>
      </c>
      <c r="D28" s="194">
        <v>0.27272727272727271</v>
      </c>
      <c r="E28" s="194">
        <v>0.36363636363636365</v>
      </c>
      <c r="F28" s="194">
        <v>0.27272727272727271</v>
      </c>
      <c r="G28" s="194">
        <v>9.0909090909090912E-2</v>
      </c>
      <c r="H28" s="212">
        <v>0</v>
      </c>
    </row>
    <row r="29" spans="2:8" x14ac:dyDescent="0.3">
      <c r="B29" s="369"/>
      <c r="C29" s="78" t="s">
        <v>32</v>
      </c>
      <c r="D29" s="194">
        <v>0.41176470588235292</v>
      </c>
      <c r="E29" s="194">
        <v>0.17647058823529413</v>
      </c>
      <c r="F29" s="194">
        <v>0.17647058823529413</v>
      </c>
      <c r="G29" s="194">
        <v>0.17647058823529413</v>
      </c>
      <c r="H29" s="212">
        <v>5.8823529411764705E-2</v>
      </c>
    </row>
    <row r="30" spans="2:8" ht="15" customHeight="1" x14ac:dyDescent="0.3">
      <c r="B30" s="369"/>
      <c r="C30" s="78" t="s">
        <v>33</v>
      </c>
      <c r="D30" s="194">
        <v>0.53333333333333333</v>
      </c>
      <c r="E30" s="194">
        <v>0.46666666666666667</v>
      </c>
      <c r="F30" s="194">
        <v>0</v>
      </c>
      <c r="G30" s="194">
        <v>0</v>
      </c>
      <c r="H30" s="212">
        <v>0</v>
      </c>
    </row>
    <row r="31" spans="2:8" ht="15" customHeight="1" x14ac:dyDescent="0.3">
      <c r="B31" s="369"/>
      <c r="C31" s="78" t="s">
        <v>128</v>
      </c>
      <c r="D31" s="194">
        <v>0.25</v>
      </c>
      <c r="E31" s="194">
        <v>0.5</v>
      </c>
      <c r="F31" s="194">
        <v>0.25</v>
      </c>
      <c r="G31" s="194">
        <v>0</v>
      </c>
      <c r="H31" s="212">
        <v>0</v>
      </c>
    </row>
    <row r="32" spans="2:8" x14ac:dyDescent="0.3">
      <c r="B32" s="369"/>
      <c r="C32" s="78" t="s">
        <v>34</v>
      </c>
      <c r="D32" s="194">
        <v>0.125</v>
      </c>
      <c r="E32" s="194">
        <v>0.25</v>
      </c>
      <c r="F32" s="194">
        <v>0.4375</v>
      </c>
      <c r="G32" s="194">
        <v>0.125</v>
      </c>
      <c r="H32" s="212">
        <v>6.25E-2</v>
      </c>
    </row>
    <row r="33" spans="2:8" ht="15" thickBot="1" x14ac:dyDescent="0.35">
      <c r="B33" s="370"/>
      <c r="C33" s="80" t="s">
        <v>35</v>
      </c>
      <c r="D33" s="202">
        <v>0.6</v>
      </c>
      <c r="E33" s="202">
        <v>0.24</v>
      </c>
      <c r="F33" s="202">
        <v>0.16</v>
      </c>
      <c r="G33" s="202">
        <v>0</v>
      </c>
      <c r="H33" s="213">
        <v>0</v>
      </c>
    </row>
    <row r="34" spans="2:8" ht="46.2" thickBot="1" x14ac:dyDescent="0.35">
      <c r="B34" s="221" t="s">
        <v>36</v>
      </c>
      <c r="C34" s="51" t="s">
        <v>453</v>
      </c>
      <c r="D34" s="218">
        <v>0.14285714285714285</v>
      </c>
      <c r="E34" s="218">
        <v>0.14285714285714285</v>
      </c>
      <c r="F34" s="218">
        <v>0.42857142857142855</v>
      </c>
      <c r="G34" s="218">
        <v>0.14285714285714285</v>
      </c>
      <c r="H34" s="219">
        <v>0.14285714285714285</v>
      </c>
    </row>
    <row r="35" spans="2:8" x14ac:dyDescent="0.3">
      <c r="B35" s="368" t="s">
        <v>37</v>
      </c>
      <c r="C35" s="78" t="s">
        <v>454</v>
      </c>
      <c r="D35" s="194">
        <v>0.25</v>
      </c>
      <c r="E35" s="194">
        <v>0</v>
      </c>
      <c r="F35" s="194">
        <v>0.375</v>
      </c>
      <c r="G35" s="194">
        <v>0.375</v>
      </c>
      <c r="H35" s="212">
        <v>0</v>
      </c>
    </row>
    <row r="36" spans="2:8" x14ac:dyDescent="0.3">
      <c r="B36" s="369"/>
      <c r="C36" s="78" t="s">
        <v>455</v>
      </c>
      <c r="D36" s="194">
        <v>0.75</v>
      </c>
      <c r="E36" s="194">
        <v>8.3333333333333329E-2</v>
      </c>
      <c r="F36" s="194">
        <v>0.16666666666666666</v>
      </c>
      <c r="G36" s="194">
        <v>0</v>
      </c>
      <c r="H36" s="212">
        <v>0</v>
      </c>
    </row>
    <row r="37" spans="2:8" ht="15" customHeight="1" x14ac:dyDescent="0.3">
      <c r="B37" s="369"/>
      <c r="C37" s="78" t="s">
        <v>280</v>
      </c>
      <c r="D37" s="194">
        <v>0.1</v>
      </c>
      <c r="E37" s="194">
        <v>0.5</v>
      </c>
      <c r="F37" s="194">
        <v>0.2</v>
      </c>
      <c r="G37" s="194">
        <v>0.2</v>
      </c>
      <c r="H37" s="212">
        <v>0</v>
      </c>
    </row>
    <row r="38" spans="2:8" ht="15" customHeight="1" x14ac:dyDescent="0.3">
      <c r="B38" s="369"/>
      <c r="C38" s="78" t="s">
        <v>456</v>
      </c>
      <c r="D38" s="194">
        <v>0.16666666666666666</v>
      </c>
      <c r="E38" s="194">
        <v>0</v>
      </c>
      <c r="F38" s="194">
        <v>0.41666666666666669</v>
      </c>
      <c r="G38" s="194">
        <v>0.25</v>
      </c>
      <c r="H38" s="212">
        <v>0.16666666666666666</v>
      </c>
    </row>
    <row r="39" spans="2:8" x14ac:dyDescent="0.3">
      <c r="B39" s="369"/>
      <c r="C39" s="78" t="s">
        <v>390</v>
      </c>
      <c r="D39" s="194">
        <v>0.18181818181818182</v>
      </c>
      <c r="E39" s="194">
        <v>9.0909090909090912E-2</v>
      </c>
      <c r="F39" s="194">
        <v>0.63636363636363635</v>
      </c>
      <c r="G39" s="194">
        <v>0</v>
      </c>
      <c r="H39" s="212">
        <v>9.0909090909090912E-2</v>
      </c>
    </row>
    <row r="40" spans="2:8" ht="15" customHeight="1" x14ac:dyDescent="0.3">
      <c r="B40" s="369"/>
      <c r="C40" s="78" t="s">
        <v>457</v>
      </c>
      <c r="D40" s="194">
        <v>0</v>
      </c>
      <c r="E40" s="194">
        <v>0.125</v>
      </c>
      <c r="F40" s="194">
        <v>0.375</v>
      </c>
      <c r="G40" s="194">
        <v>0.5</v>
      </c>
      <c r="H40" s="212">
        <v>0</v>
      </c>
    </row>
    <row r="41" spans="2:8" s="74" customFormat="1" ht="15" customHeight="1" x14ac:dyDescent="0.3">
      <c r="B41" s="369"/>
      <c r="C41" s="78" t="s">
        <v>444</v>
      </c>
      <c r="D41" s="194">
        <v>0.2</v>
      </c>
      <c r="E41" s="194">
        <v>0.4</v>
      </c>
      <c r="F41" s="194">
        <v>0.2</v>
      </c>
      <c r="G41" s="194">
        <v>0.2</v>
      </c>
      <c r="H41" s="212">
        <v>0</v>
      </c>
    </row>
    <row r="42" spans="2:8" ht="15" customHeight="1" x14ac:dyDescent="0.3">
      <c r="B42" s="369"/>
      <c r="C42" s="78" t="s">
        <v>458</v>
      </c>
      <c r="D42" s="194">
        <v>0.16666666666666666</v>
      </c>
      <c r="E42" s="194">
        <v>0</v>
      </c>
      <c r="F42" s="194">
        <v>0.75</v>
      </c>
      <c r="G42" s="194">
        <v>8.3333333333333329E-2</v>
      </c>
      <c r="H42" s="212">
        <v>0</v>
      </c>
    </row>
    <row r="43" spans="2:8" ht="15.75" customHeight="1" x14ac:dyDescent="0.3">
      <c r="B43" s="369"/>
      <c r="C43" s="78" t="s">
        <v>391</v>
      </c>
      <c r="D43" s="194">
        <v>0.4</v>
      </c>
      <c r="E43" s="194">
        <v>0.2</v>
      </c>
      <c r="F43" s="194">
        <v>0.4</v>
      </c>
      <c r="G43" s="194">
        <v>0</v>
      </c>
      <c r="H43" s="212">
        <v>0</v>
      </c>
    </row>
    <row r="44" spans="2:8" x14ac:dyDescent="0.3">
      <c r="B44" s="369"/>
      <c r="C44" s="78" t="s">
        <v>445</v>
      </c>
      <c r="D44" s="194">
        <v>0</v>
      </c>
      <c r="E44" s="194">
        <v>0.33333333333333331</v>
      </c>
      <c r="F44" s="194">
        <v>0.5</v>
      </c>
      <c r="G44" s="194">
        <v>0.16666666666666666</v>
      </c>
      <c r="H44" s="212">
        <v>0</v>
      </c>
    </row>
    <row r="45" spans="2:8" x14ac:dyDescent="0.3">
      <c r="B45" s="369"/>
      <c r="C45" s="78" t="s">
        <v>392</v>
      </c>
      <c r="D45" s="194">
        <v>0.35483870967741937</v>
      </c>
      <c r="E45" s="194">
        <v>0.41935483870967744</v>
      </c>
      <c r="F45" s="194">
        <v>0.19354838709677419</v>
      </c>
      <c r="G45" s="194">
        <v>3.2258064516129031E-2</v>
      </c>
      <c r="H45" s="212">
        <v>0</v>
      </c>
    </row>
    <row r="46" spans="2:8" x14ac:dyDescent="0.3">
      <c r="B46" s="369"/>
      <c r="C46" s="78" t="s">
        <v>38</v>
      </c>
      <c r="D46" s="194">
        <v>0.18181818181818182</v>
      </c>
      <c r="E46" s="194">
        <v>0.15151515151515152</v>
      </c>
      <c r="F46" s="194">
        <v>0.36363636363636365</v>
      </c>
      <c r="G46" s="194">
        <v>0.24242424242424243</v>
      </c>
      <c r="H46" s="212">
        <v>6.0606060606060608E-2</v>
      </c>
    </row>
    <row r="47" spans="2:8" x14ac:dyDescent="0.3">
      <c r="B47" s="369"/>
      <c r="C47" s="78" t="s">
        <v>446</v>
      </c>
      <c r="D47" s="194">
        <v>0.1</v>
      </c>
      <c r="E47" s="194">
        <v>0</v>
      </c>
      <c r="F47" s="194">
        <v>0.2</v>
      </c>
      <c r="G47" s="194">
        <v>0.6</v>
      </c>
      <c r="H47" s="212">
        <v>0.1</v>
      </c>
    </row>
    <row r="48" spans="2:8" x14ac:dyDescent="0.3">
      <c r="B48" s="369"/>
      <c r="C48" s="78" t="s">
        <v>440</v>
      </c>
      <c r="D48" s="194">
        <v>0.1111111111111111</v>
      </c>
      <c r="E48" s="194">
        <v>0.27777777777777779</v>
      </c>
      <c r="F48" s="194">
        <v>0.33333333333333331</v>
      </c>
      <c r="G48" s="194">
        <v>0.22222222222222221</v>
      </c>
      <c r="H48" s="212">
        <v>5.5555555555555552E-2</v>
      </c>
    </row>
    <row r="49" spans="2:8" x14ac:dyDescent="0.3">
      <c r="B49" s="369"/>
      <c r="C49" s="78" t="s">
        <v>447</v>
      </c>
      <c r="D49" s="194">
        <v>0.42857142857142855</v>
      </c>
      <c r="E49" s="194">
        <v>0</v>
      </c>
      <c r="F49" s="194">
        <v>0.2857142857142857</v>
      </c>
      <c r="G49" s="194">
        <v>0.2857142857142857</v>
      </c>
      <c r="H49" s="212">
        <v>0</v>
      </c>
    </row>
    <row r="50" spans="2:8" ht="15" customHeight="1" thickBot="1" x14ac:dyDescent="0.35">
      <c r="B50" s="370"/>
      <c r="C50" s="80" t="s">
        <v>129</v>
      </c>
      <c r="D50" s="202">
        <v>0</v>
      </c>
      <c r="E50" s="202">
        <v>0</v>
      </c>
      <c r="F50" s="202">
        <v>0.2857142857142857</v>
      </c>
      <c r="G50" s="202">
        <v>0.42857142857142855</v>
      </c>
      <c r="H50" s="213">
        <v>0.2857142857142857</v>
      </c>
    </row>
    <row r="51" spans="2:8" x14ac:dyDescent="0.3">
      <c r="B51" s="371" t="s">
        <v>39</v>
      </c>
      <c r="C51" s="53" t="s">
        <v>459</v>
      </c>
      <c r="D51" s="216">
        <v>0.33333333333333331</v>
      </c>
      <c r="E51" s="216">
        <v>0.44444444444444442</v>
      </c>
      <c r="F51" s="216">
        <v>0.22222222222222221</v>
      </c>
      <c r="G51" s="216">
        <v>0</v>
      </c>
      <c r="H51" s="217">
        <v>0</v>
      </c>
    </row>
    <row r="52" spans="2:8" x14ac:dyDescent="0.3">
      <c r="B52" s="372"/>
      <c r="C52" s="53" t="s">
        <v>460</v>
      </c>
      <c r="D52" s="216">
        <v>0.22222222222222221</v>
      </c>
      <c r="E52" s="216">
        <v>0.55555555555555558</v>
      </c>
      <c r="F52" s="216">
        <v>0.1111111111111111</v>
      </c>
      <c r="G52" s="216">
        <v>0.1111111111111111</v>
      </c>
      <c r="H52" s="217">
        <v>0</v>
      </c>
    </row>
    <row r="53" spans="2:8" x14ac:dyDescent="0.3">
      <c r="B53" s="372"/>
      <c r="C53" s="53" t="s">
        <v>461</v>
      </c>
      <c r="D53" s="216">
        <v>0.6</v>
      </c>
      <c r="E53" s="216">
        <v>0.3</v>
      </c>
      <c r="F53" s="216">
        <v>0</v>
      </c>
      <c r="G53" s="216">
        <v>0</v>
      </c>
      <c r="H53" s="217">
        <v>0.1</v>
      </c>
    </row>
    <row r="54" spans="2:8" ht="15" customHeight="1" x14ac:dyDescent="0.3">
      <c r="B54" s="372"/>
      <c r="C54" s="53" t="s">
        <v>462</v>
      </c>
      <c r="D54" s="216">
        <v>0.66666666666666663</v>
      </c>
      <c r="E54" s="216">
        <v>0.16666666666666666</v>
      </c>
      <c r="F54" s="216">
        <v>0.16666666666666666</v>
      </c>
      <c r="G54" s="216">
        <v>0</v>
      </c>
      <c r="H54" s="217">
        <v>0</v>
      </c>
    </row>
    <row r="55" spans="2:8" ht="15" customHeight="1" thickBot="1" x14ac:dyDescent="0.35">
      <c r="B55" s="373"/>
      <c r="C55" s="51" t="s">
        <v>463</v>
      </c>
      <c r="D55" s="218">
        <v>0.27272727272727271</v>
      </c>
      <c r="E55" s="218">
        <v>0.36363636363636365</v>
      </c>
      <c r="F55" s="218">
        <v>9.0909090909090912E-2</v>
      </c>
      <c r="G55" s="218">
        <v>0.18181818181818182</v>
      </c>
      <c r="H55" s="219">
        <v>9.0909090909090912E-2</v>
      </c>
    </row>
    <row r="56" spans="2:8" s="74" customFormat="1" ht="15" customHeight="1" x14ac:dyDescent="0.3">
      <c r="B56" s="368" t="s">
        <v>40</v>
      </c>
      <c r="C56" s="78" t="s">
        <v>464</v>
      </c>
      <c r="D56" s="194">
        <v>0.25</v>
      </c>
      <c r="E56" s="194">
        <v>0.25</v>
      </c>
      <c r="F56" s="194">
        <v>0.125</v>
      </c>
      <c r="G56" s="194">
        <v>0.375</v>
      </c>
      <c r="H56" s="212">
        <v>0</v>
      </c>
    </row>
    <row r="57" spans="2:8" x14ac:dyDescent="0.3">
      <c r="B57" s="369"/>
      <c r="C57" s="78" t="s">
        <v>41</v>
      </c>
      <c r="D57" s="194">
        <v>0.23076923076923078</v>
      </c>
      <c r="E57" s="194">
        <v>0.69230769230769229</v>
      </c>
      <c r="F57" s="194">
        <v>0</v>
      </c>
      <c r="G57" s="194">
        <v>7.6923076923076927E-2</v>
      </c>
      <c r="H57" s="212">
        <v>0</v>
      </c>
    </row>
    <row r="58" spans="2:8" x14ac:dyDescent="0.3">
      <c r="B58" s="369"/>
      <c r="C58" s="78" t="s">
        <v>42</v>
      </c>
      <c r="D58" s="194">
        <v>5.8823529411764705E-2</v>
      </c>
      <c r="E58" s="194">
        <v>0.52941176470588236</v>
      </c>
      <c r="F58" s="194">
        <v>0.29411764705882354</v>
      </c>
      <c r="G58" s="194">
        <v>0.11764705882352941</v>
      </c>
      <c r="H58" s="212">
        <v>0</v>
      </c>
    </row>
    <row r="59" spans="2:8" x14ac:dyDescent="0.3">
      <c r="B59" s="369"/>
      <c r="C59" s="78" t="s">
        <v>43</v>
      </c>
      <c r="D59" s="194">
        <v>6.6666666666666666E-2</v>
      </c>
      <c r="E59" s="194">
        <v>0.33333333333333331</v>
      </c>
      <c r="F59" s="194">
        <v>0.33333333333333331</v>
      </c>
      <c r="G59" s="194">
        <v>0.2</v>
      </c>
      <c r="H59" s="212">
        <v>6.6666666666666666E-2</v>
      </c>
    </row>
    <row r="60" spans="2:8" ht="15" customHeight="1" x14ac:dyDescent="0.3">
      <c r="B60" s="369"/>
      <c r="C60" s="78" t="s">
        <v>465</v>
      </c>
      <c r="D60" s="194">
        <v>0.125</v>
      </c>
      <c r="E60" s="194">
        <v>0.125</v>
      </c>
      <c r="F60" s="194">
        <v>0.5</v>
      </c>
      <c r="G60" s="194">
        <v>0.25</v>
      </c>
      <c r="H60" s="212">
        <v>0</v>
      </c>
    </row>
    <row r="61" spans="2:8" x14ac:dyDescent="0.3">
      <c r="B61" s="369"/>
      <c r="C61" s="78" t="s">
        <v>90</v>
      </c>
      <c r="D61" s="194">
        <v>0.4</v>
      </c>
      <c r="E61" s="194">
        <v>0.2</v>
      </c>
      <c r="F61" s="194">
        <v>0.2</v>
      </c>
      <c r="G61" s="194">
        <v>0.2</v>
      </c>
      <c r="H61" s="212">
        <v>0</v>
      </c>
    </row>
    <row r="62" spans="2:8" x14ac:dyDescent="0.3">
      <c r="B62" s="369"/>
      <c r="C62" s="78" t="s">
        <v>44</v>
      </c>
      <c r="D62" s="194">
        <v>0.11764705882352941</v>
      </c>
      <c r="E62" s="194">
        <v>0.29411764705882354</v>
      </c>
      <c r="F62" s="194">
        <v>0.35294117647058826</v>
      </c>
      <c r="G62" s="194">
        <v>0.17647058823529413</v>
      </c>
      <c r="H62" s="212">
        <v>5.8823529411764705E-2</v>
      </c>
    </row>
    <row r="63" spans="2:8" ht="15" customHeight="1" thickBot="1" x14ac:dyDescent="0.35">
      <c r="B63" s="369"/>
      <c r="C63" s="80" t="s">
        <v>45</v>
      </c>
      <c r="D63" s="202">
        <v>9.5238095238095233E-2</v>
      </c>
      <c r="E63" s="202">
        <v>0.33333333333333331</v>
      </c>
      <c r="F63" s="202">
        <v>0.38095238095238093</v>
      </c>
      <c r="G63" s="202">
        <v>0.19047619047619047</v>
      </c>
      <c r="H63" s="213">
        <v>0</v>
      </c>
    </row>
    <row r="64" spans="2:8" ht="14.4" customHeight="1" x14ac:dyDescent="0.3">
      <c r="B64" s="356" t="s">
        <v>428</v>
      </c>
      <c r="C64" s="305" t="s">
        <v>426</v>
      </c>
      <c r="D64" s="216">
        <v>0.14285714285714285</v>
      </c>
      <c r="E64" s="216">
        <v>0</v>
      </c>
      <c r="F64" s="216">
        <v>0.2857142857142857</v>
      </c>
      <c r="G64" s="216">
        <v>0.2857142857142857</v>
      </c>
      <c r="H64" s="217">
        <v>0.2857142857142857</v>
      </c>
    </row>
    <row r="65" spans="2:8" ht="15" thickBot="1" x14ac:dyDescent="0.35">
      <c r="B65" s="363"/>
      <c r="C65" s="302" t="s">
        <v>427</v>
      </c>
      <c r="D65" s="218">
        <v>0</v>
      </c>
      <c r="E65" s="218">
        <v>0.14285714285714285</v>
      </c>
      <c r="F65" s="218">
        <v>0.5714285714285714</v>
      </c>
      <c r="G65" s="218">
        <v>0.14285714285714285</v>
      </c>
      <c r="H65" s="219">
        <v>0.14285714285714285</v>
      </c>
    </row>
    <row r="66" spans="2:8" ht="14.4" customHeight="1" x14ac:dyDescent="0.3">
      <c r="B66" s="366" t="s">
        <v>46</v>
      </c>
      <c r="C66" s="81" t="s">
        <v>47</v>
      </c>
      <c r="D66" s="194">
        <v>0.45454545454545453</v>
      </c>
      <c r="E66" s="194">
        <v>0.45454545454545453</v>
      </c>
      <c r="F66" s="194">
        <v>9.0909090909090912E-2</v>
      </c>
      <c r="G66" s="194">
        <v>0</v>
      </c>
      <c r="H66" s="212">
        <v>0</v>
      </c>
    </row>
    <row r="67" spans="2:8" ht="15" thickBot="1" x14ac:dyDescent="0.35">
      <c r="B67" s="367"/>
      <c r="C67" s="125" t="s">
        <v>281</v>
      </c>
      <c r="D67" s="202">
        <v>0</v>
      </c>
      <c r="E67" s="202">
        <v>0.42857142857142855</v>
      </c>
      <c r="F67" s="202">
        <v>0.2857142857142857</v>
      </c>
      <c r="G67" s="202">
        <v>0.2857142857142857</v>
      </c>
      <c r="H67" s="213">
        <v>0</v>
      </c>
    </row>
    <row r="68" spans="2:8" x14ac:dyDescent="0.3">
      <c r="B68" s="74"/>
    </row>
    <row r="69" spans="2:8" x14ac:dyDescent="0.3">
      <c r="B69" s="74"/>
    </row>
    <row r="73" spans="2:8" s="74" customFormat="1" ht="15" customHeight="1" x14ac:dyDescent="0.3"/>
    <row r="74" spans="2:8" ht="15" customHeight="1" x14ac:dyDescent="0.3"/>
    <row r="75" spans="2:8" s="74" customFormat="1" x14ac:dyDescent="0.3"/>
  </sheetData>
  <mergeCells count="14">
    <mergeCell ref="B56:B63"/>
    <mergeCell ref="B64:B65"/>
    <mergeCell ref="B66:B67"/>
    <mergeCell ref="B6:B17"/>
    <mergeCell ref="B18:B26"/>
    <mergeCell ref="B27:B33"/>
    <mergeCell ref="B35:B50"/>
    <mergeCell ref="B51:B55"/>
    <mergeCell ref="C4:H4"/>
    <mergeCell ref="C1:H1"/>
    <mergeCell ref="C2:E2"/>
    <mergeCell ref="F2:H2"/>
    <mergeCell ref="C3:E3"/>
    <mergeCell ref="F3:H3"/>
  </mergeCells>
  <hyperlinks>
    <hyperlink ref="A1" location="Index!A1" display="Back to index" xr:uid="{00000000-0004-0000-2200-00000000000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4"/>
  </sheetPr>
  <dimension ref="A1:I75"/>
  <sheetViews>
    <sheetView zoomScale="70" zoomScaleNormal="70" workbookViewId="0">
      <selection activeCell="L1" sqref="L1:L1048576"/>
    </sheetView>
  </sheetViews>
  <sheetFormatPr defaultColWidth="9.109375" defaultRowHeight="14.4" x14ac:dyDescent="0.3"/>
  <cols>
    <col min="1" max="1" width="9.109375" style="32" customWidth="1"/>
    <col min="2" max="2" width="9.109375" style="32"/>
    <col min="3" max="3" width="33.33203125" style="32" bestFit="1" customWidth="1"/>
    <col min="4" max="4" width="16.88671875" style="32" customWidth="1"/>
    <col min="5" max="5" width="9.109375" style="32"/>
    <col min="6" max="6" width="11.109375" style="32" customWidth="1"/>
    <col min="7" max="16384" width="9.109375" style="32"/>
  </cols>
  <sheetData>
    <row r="1" spans="1:9" ht="15" thickBot="1" x14ac:dyDescent="0.35">
      <c r="A1" s="44" t="s">
        <v>106</v>
      </c>
      <c r="C1" s="378" t="s">
        <v>76</v>
      </c>
      <c r="D1" s="378"/>
      <c r="E1" s="378"/>
      <c r="F1" s="378"/>
      <c r="G1" s="378"/>
      <c r="H1" s="378"/>
    </row>
    <row r="2" spans="1:9" x14ac:dyDescent="0.3">
      <c r="C2" s="380" t="s">
        <v>73</v>
      </c>
      <c r="D2" s="380"/>
      <c r="E2" s="380"/>
      <c r="F2" s="380" t="s">
        <v>72</v>
      </c>
      <c r="G2" s="380"/>
      <c r="H2" s="380"/>
    </row>
    <row r="3" spans="1:9" x14ac:dyDescent="0.3">
      <c r="C3" s="381" t="s">
        <v>71</v>
      </c>
      <c r="D3" s="381"/>
      <c r="E3" s="381"/>
      <c r="F3" s="381" t="s">
        <v>70</v>
      </c>
      <c r="G3" s="381"/>
      <c r="H3" s="381"/>
    </row>
    <row r="4" spans="1:9" ht="15" thickBot="1" x14ac:dyDescent="0.35">
      <c r="C4" s="378" t="s">
        <v>69</v>
      </c>
      <c r="D4" s="378"/>
      <c r="E4" s="378"/>
      <c r="F4" s="378"/>
      <c r="G4" s="378"/>
      <c r="H4" s="378"/>
    </row>
    <row r="5" spans="1:9" ht="15" thickBot="1" x14ac:dyDescent="0.35">
      <c r="C5" s="299" t="s">
        <v>68</v>
      </c>
      <c r="D5" s="298">
        <v>1</v>
      </c>
      <c r="E5" s="298">
        <v>2</v>
      </c>
      <c r="F5" s="298">
        <v>3</v>
      </c>
      <c r="G5" s="298">
        <v>4</v>
      </c>
      <c r="H5" s="298">
        <v>5</v>
      </c>
    </row>
    <row r="6" spans="1:9" ht="15" customHeight="1" x14ac:dyDescent="0.3">
      <c r="B6" s="353" t="s">
        <v>13</v>
      </c>
      <c r="C6" s="76" t="s">
        <v>14</v>
      </c>
      <c r="D6" s="307">
        <v>0.4</v>
      </c>
      <c r="E6" s="307">
        <v>0.46666666666666667</v>
      </c>
      <c r="F6" s="307">
        <v>6.6666666666666666E-2</v>
      </c>
      <c r="G6" s="307">
        <v>6.6666666666666666E-2</v>
      </c>
      <c r="H6" s="308">
        <v>0</v>
      </c>
      <c r="I6" s="79"/>
    </row>
    <row r="7" spans="1:9" x14ac:dyDescent="0.3">
      <c r="B7" s="354"/>
      <c r="C7" s="78" t="s">
        <v>15</v>
      </c>
      <c r="D7" s="306">
        <v>0.12195121951219512</v>
      </c>
      <c r="E7" s="306">
        <v>0.26829268292682928</v>
      </c>
      <c r="F7" s="306">
        <v>0.41463414634146339</v>
      </c>
      <c r="G7" s="306">
        <v>0.14634146341463414</v>
      </c>
      <c r="H7" s="309">
        <v>4.878048780487805E-2</v>
      </c>
      <c r="I7" s="79"/>
    </row>
    <row r="8" spans="1:9" x14ac:dyDescent="0.3">
      <c r="B8" s="354"/>
      <c r="C8" s="78" t="s">
        <v>16</v>
      </c>
      <c r="D8" s="306">
        <v>0.16666666666666666</v>
      </c>
      <c r="E8" s="306">
        <v>0.33333333333333331</v>
      </c>
      <c r="F8" s="306">
        <v>0.41666666666666669</v>
      </c>
      <c r="G8" s="306">
        <v>8.3333333333333329E-2</v>
      </c>
      <c r="H8" s="309">
        <v>0</v>
      </c>
      <c r="I8" s="79"/>
    </row>
    <row r="9" spans="1:9" x14ac:dyDescent="0.3">
      <c r="B9" s="354"/>
      <c r="C9" s="78" t="s">
        <v>448</v>
      </c>
      <c r="D9" s="306">
        <v>0.22222222222222221</v>
      </c>
      <c r="E9" s="306">
        <v>0.55555555555555558</v>
      </c>
      <c r="F9" s="306">
        <v>0.1111111111111111</v>
      </c>
      <c r="G9" s="306">
        <v>0.1111111111111111</v>
      </c>
      <c r="H9" s="309">
        <v>0</v>
      </c>
      <c r="I9" s="79"/>
    </row>
    <row r="10" spans="1:9" x14ac:dyDescent="0.3">
      <c r="B10" s="354"/>
      <c r="C10" s="78" t="s">
        <v>17</v>
      </c>
      <c r="D10" s="306">
        <v>0.35294117647058826</v>
      </c>
      <c r="E10" s="306">
        <v>0.47058823529411764</v>
      </c>
      <c r="F10" s="306">
        <v>0.11764705882352941</v>
      </c>
      <c r="G10" s="306">
        <v>5.8823529411764705E-2</v>
      </c>
      <c r="H10" s="309">
        <v>0</v>
      </c>
      <c r="I10" s="79"/>
    </row>
    <row r="11" spans="1:9" x14ac:dyDescent="0.3">
      <c r="B11" s="354"/>
      <c r="C11" s="78" t="s">
        <v>18</v>
      </c>
      <c r="D11" s="306">
        <v>6.0606060606060608E-2</v>
      </c>
      <c r="E11" s="306">
        <v>0.33333333333333331</v>
      </c>
      <c r="F11" s="306">
        <v>0.12121212121212122</v>
      </c>
      <c r="G11" s="306">
        <v>0.36363636363636365</v>
      </c>
      <c r="H11" s="309">
        <v>0.12121212121212122</v>
      </c>
      <c r="I11" s="79"/>
    </row>
    <row r="12" spans="1:9" x14ac:dyDescent="0.3">
      <c r="B12" s="354"/>
      <c r="C12" s="78" t="s">
        <v>278</v>
      </c>
      <c r="D12" s="306">
        <v>0.15384615384615385</v>
      </c>
      <c r="E12" s="306">
        <v>0.15384615384615385</v>
      </c>
      <c r="F12" s="306">
        <v>7.6923076923076927E-2</v>
      </c>
      <c r="G12" s="306">
        <v>0.61538461538461542</v>
      </c>
      <c r="H12" s="309">
        <v>0</v>
      </c>
      <c r="I12" s="79"/>
    </row>
    <row r="13" spans="1:9" x14ac:dyDescent="0.3">
      <c r="B13" s="354"/>
      <c r="C13" s="78" t="s">
        <v>19</v>
      </c>
      <c r="D13" s="306">
        <v>5.5555555555555552E-2</v>
      </c>
      <c r="E13" s="306">
        <v>0.16666666666666666</v>
      </c>
      <c r="F13" s="306">
        <v>0.33333333333333331</v>
      </c>
      <c r="G13" s="306">
        <v>0.22222222222222221</v>
      </c>
      <c r="H13" s="309">
        <v>0.22222222222222221</v>
      </c>
      <c r="I13" s="79"/>
    </row>
    <row r="14" spans="1:9" x14ac:dyDescent="0.3">
      <c r="B14" s="354"/>
      <c r="C14" s="78" t="s">
        <v>20</v>
      </c>
      <c r="D14" s="306">
        <v>0.2</v>
      </c>
      <c r="E14" s="306">
        <v>0.45</v>
      </c>
      <c r="F14" s="306">
        <v>0.27500000000000002</v>
      </c>
      <c r="G14" s="306">
        <v>7.4999999999999997E-2</v>
      </c>
      <c r="H14" s="309">
        <v>0</v>
      </c>
      <c r="I14" s="79"/>
    </row>
    <row r="15" spans="1:9" x14ac:dyDescent="0.3">
      <c r="B15" s="354"/>
      <c r="C15" s="78" t="s">
        <v>21</v>
      </c>
      <c r="D15" s="306">
        <v>0.29729729729729731</v>
      </c>
      <c r="E15" s="306">
        <v>0.45945945945945948</v>
      </c>
      <c r="F15" s="306">
        <v>0.1891891891891892</v>
      </c>
      <c r="G15" s="306">
        <v>5.4054054054054057E-2</v>
      </c>
      <c r="H15" s="309">
        <v>0</v>
      </c>
      <c r="I15" s="79"/>
    </row>
    <row r="16" spans="1:9" x14ac:dyDescent="0.3">
      <c r="B16" s="354"/>
      <c r="C16" s="78" t="s">
        <v>22</v>
      </c>
      <c r="D16" s="306">
        <v>0.29411764705882354</v>
      </c>
      <c r="E16" s="306">
        <v>0.35294117647058826</v>
      </c>
      <c r="F16" s="306">
        <v>0.17647058823529413</v>
      </c>
      <c r="G16" s="306">
        <v>0.17647058823529413</v>
      </c>
      <c r="H16" s="309">
        <v>0</v>
      </c>
      <c r="I16" s="79"/>
    </row>
    <row r="17" spans="2:9" ht="15" thickBot="1" x14ac:dyDescent="0.35">
      <c r="B17" s="355"/>
      <c r="C17" s="80" t="s">
        <v>23</v>
      </c>
      <c r="D17" s="310">
        <v>0.16666666666666666</v>
      </c>
      <c r="E17" s="310">
        <v>0.375</v>
      </c>
      <c r="F17" s="310">
        <v>0.29166666666666669</v>
      </c>
      <c r="G17" s="310">
        <v>0.125</v>
      </c>
      <c r="H17" s="311">
        <v>4.1666666666666664E-2</v>
      </c>
      <c r="I17" s="79"/>
    </row>
    <row r="18" spans="2:9" ht="15" customHeight="1" x14ac:dyDescent="0.3">
      <c r="B18" s="356" t="s">
        <v>24</v>
      </c>
      <c r="C18" s="53" t="s">
        <v>25</v>
      </c>
      <c r="D18" s="216">
        <v>0.26315789473684209</v>
      </c>
      <c r="E18" s="216">
        <v>0.42105263157894735</v>
      </c>
      <c r="F18" s="216">
        <v>0.26315789473684209</v>
      </c>
      <c r="G18" s="216">
        <v>5.2631578947368418E-2</v>
      </c>
      <c r="H18" s="217">
        <v>0</v>
      </c>
    </row>
    <row r="19" spans="2:9" x14ac:dyDescent="0.3">
      <c r="B19" s="357"/>
      <c r="C19" s="53" t="s">
        <v>26</v>
      </c>
      <c r="D19" s="216">
        <v>0.23529411764705882</v>
      </c>
      <c r="E19" s="216">
        <v>0.47058823529411764</v>
      </c>
      <c r="F19" s="216">
        <v>0.29411764705882354</v>
      </c>
      <c r="G19" s="216">
        <v>0</v>
      </c>
      <c r="H19" s="217">
        <v>0</v>
      </c>
    </row>
    <row r="20" spans="2:9" x14ac:dyDescent="0.3">
      <c r="B20" s="357"/>
      <c r="C20" s="53" t="s">
        <v>279</v>
      </c>
      <c r="D20" s="216">
        <v>0</v>
      </c>
      <c r="E20" s="216">
        <v>0</v>
      </c>
      <c r="F20" s="216">
        <v>0.2</v>
      </c>
      <c r="G20" s="216">
        <v>0.5</v>
      </c>
      <c r="H20" s="217">
        <v>0.3</v>
      </c>
    </row>
    <row r="21" spans="2:9" x14ac:dyDescent="0.3">
      <c r="B21" s="357"/>
      <c r="C21" s="53" t="s">
        <v>449</v>
      </c>
      <c r="D21" s="216">
        <v>0.2857142857142857</v>
      </c>
      <c r="E21" s="216">
        <v>0.42857142857142855</v>
      </c>
      <c r="F21" s="216">
        <v>0.14285714285714285</v>
      </c>
      <c r="G21" s="216">
        <v>0.14285714285714285</v>
      </c>
      <c r="H21" s="217">
        <v>0</v>
      </c>
    </row>
    <row r="22" spans="2:9" x14ac:dyDescent="0.3">
      <c r="B22" s="357"/>
      <c r="C22" s="53" t="s">
        <v>450</v>
      </c>
      <c r="D22" s="216">
        <v>0.33333333333333331</v>
      </c>
      <c r="E22" s="216">
        <v>0.44444444444444442</v>
      </c>
      <c r="F22" s="216">
        <v>0.22222222222222221</v>
      </c>
      <c r="G22" s="216">
        <v>0</v>
      </c>
      <c r="H22" s="217">
        <v>0</v>
      </c>
    </row>
    <row r="23" spans="2:9" x14ac:dyDescent="0.3">
      <c r="B23" s="357"/>
      <c r="C23" s="53" t="s">
        <v>451</v>
      </c>
      <c r="D23" s="216">
        <v>0.1111111111111111</v>
      </c>
      <c r="E23" s="216">
        <v>0.33333333333333331</v>
      </c>
      <c r="F23" s="216">
        <v>0.33333333333333331</v>
      </c>
      <c r="G23" s="216">
        <v>0.22222222222222221</v>
      </c>
      <c r="H23" s="217">
        <v>0</v>
      </c>
    </row>
    <row r="24" spans="2:9" x14ac:dyDescent="0.3">
      <c r="B24" s="357"/>
      <c r="C24" s="53" t="s">
        <v>27</v>
      </c>
      <c r="D24" s="216">
        <v>0.5</v>
      </c>
      <c r="E24" s="216">
        <v>0.41666666666666669</v>
      </c>
      <c r="F24" s="216">
        <v>8.3333333333333329E-2</v>
      </c>
      <c r="G24" s="216">
        <v>0</v>
      </c>
      <c r="H24" s="217">
        <v>0</v>
      </c>
    </row>
    <row r="25" spans="2:9" x14ac:dyDescent="0.3">
      <c r="B25" s="357"/>
      <c r="C25" s="53" t="s">
        <v>452</v>
      </c>
      <c r="D25" s="216">
        <v>0</v>
      </c>
      <c r="E25" s="216">
        <v>0.6</v>
      </c>
      <c r="F25" s="216">
        <v>0</v>
      </c>
      <c r="G25" s="216">
        <v>0.4</v>
      </c>
      <c r="H25" s="217">
        <v>0</v>
      </c>
    </row>
    <row r="26" spans="2:9" ht="15" thickBot="1" x14ac:dyDescent="0.35">
      <c r="B26" s="357"/>
      <c r="C26" s="53" t="s">
        <v>28</v>
      </c>
      <c r="D26" s="216">
        <v>0.18181818181818182</v>
      </c>
      <c r="E26" s="216">
        <v>0.81818181818181823</v>
      </c>
      <c r="F26" s="216">
        <v>0</v>
      </c>
      <c r="G26" s="216">
        <v>0</v>
      </c>
      <c r="H26" s="217">
        <v>0</v>
      </c>
    </row>
    <row r="27" spans="2:9" x14ac:dyDescent="0.3">
      <c r="B27" s="368" t="s">
        <v>29</v>
      </c>
      <c r="C27" s="76" t="s">
        <v>30</v>
      </c>
      <c r="D27" s="307">
        <v>5.8823529411764705E-2</v>
      </c>
      <c r="E27" s="307">
        <v>0.47058823529411764</v>
      </c>
      <c r="F27" s="307">
        <v>0.29411764705882354</v>
      </c>
      <c r="G27" s="307">
        <v>0.11764705882352941</v>
      </c>
      <c r="H27" s="308">
        <v>5.8823529411764705E-2</v>
      </c>
    </row>
    <row r="28" spans="2:9" x14ac:dyDescent="0.3">
      <c r="B28" s="369"/>
      <c r="C28" s="78" t="s">
        <v>31</v>
      </c>
      <c r="D28" s="306">
        <v>0.36363636363636365</v>
      </c>
      <c r="E28" s="306">
        <v>0.36363636363636365</v>
      </c>
      <c r="F28" s="306">
        <v>0.18181818181818182</v>
      </c>
      <c r="G28" s="306">
        <v>9.0909090909090912E-2</v>
      </c>
      <c r="H28" s="309">
        <v>0</v>
      </c>
    </row>
    <row r="29" spans="2:9" x14ac:dyDescent="0.3">
      <c r="B29" s="369"/>
      <c r="C29" s="78" t="s">
        <v>32</v>
      </c>
      <c r="D29" s="306">
        <v>0.25</v>
      </c>
      <c r="E29" s="306">
        <v>0.1875</v>
      </c>
      <c r="F29" s="306">
        <v>0.3125</v>
      </c>
      <c r="G29" s="306">
        <v>0.1875</v>
      </c>
      <c r="H29" s="309">
        <v>6.25E-2</v>
      </c>
    </row>
    <row r="30" spans="2:9" ht="15" customHeight="1" x14ac:dyDescent="0.3">
      <c r="B30" s="369"/>
      <c r="C30" s="78" t="s">
        <v>33</v>
      </c>
      <c r="D30" s="306">
        <v>0.2</v>
      </c>
      <c r="E30" s="306">
        <v>0.73333333333333328</v>
      </c>
      <c r="F30" s="306">
        <v>6.6666666666666666E-2</v>
      </c>
      <c r="G30" s="306">
        <v>0</v>
      </c>
      <c r="H30" s="309">
        <v>0</v>
      </c>
    </row>
    <row r="31" spans="2:9" ht="15" customHeight="1" x14ac:dyDescent="0.3">
      <c r="B31" s="369"/>
      <c r="C31" s="78" t="s">
        <v>128</v>
      </c>
      <c r="D31" s="306">
        <v>0.125</v>
      </c>
      <c r="E31" s="306">
        <v>0.5</v>
      </c>
      <c r="F31" s="306">
        <v>0.375</v>
      </c>
      <c r="G31" s="306">
        <v>0</v>
      </c>
      <c r="H31" s="309">
        <v>0</v>
      </c>
    </row>
    <row r="32" spans="2:9" x14ac:dyDescent="0.3">
      <c r="B32" s="369"/>
      <c r="C32" s="78" t="s">
        <v>34</v>
      </c>
      <c r="D32" s="306">
        <v>6.25E-2</v>
      </c>
      <c r="E32" s="306">
        <v>0.1875</v>
      </c>
      <c r="F32" s="306">
        <v>0.3125</v>
      </c>
      <c r="G32" s="306">
        <v>0.4375</v>
      </c>
      <c r="H32" s="309">
        <v>0</v>
      </c>
    </row>
    <row r="33" spans="2:8" ht="15" thickBot="1" x14ac:dyDescent="0.35">
      <c r="B33" s="370"/>
      <c r="C33" s="80" t="s">
        <v>35</v>
      </c>
      <c r="D33" s="310">
        <v>0.36</v>
      </c>
      <c r="E33" s="310">
        <v>0.36</v>
      </c>
      <c r="F33" s="310">
        <v>0.24</v>
      </c>
      <c r="G33" s="310">
        <v>0.04</v>
      </c>
      <c r="H33" s="311">
        <v>0</v>
      </c>
    </row>
    <row r="34" spans="2:8" ht="46.2" thickBot="1" x14ac:dyDescent="0.35">
      <c r="B34" s="221" t="s">
        <v>36</v>
      </c>
      <c r="C34" s="51" t="s">
        <v>453</v>
      </c>
      <c r="D34" s="218">
        <v>0.14285714285714285</v>
      </c>
      <c r="E34" s="218">
        <v>0.42857142857142855</v>
      </c>
      <c r="F34" s="218">
        <v>0.14285714285714285</v>
      </c>
      <c r="G34" s="218">
        <v>0.14285714285714285</v>
      </c>
      <c r="H34" s="219">
        <v>0.14285714285714285</v>
      </c>
    </row>
    <row r="35" spans="2:8" x14ac:dyDescent="0.3">
      <c r="B35" s="368" t="s">
        <v>37</v>
      </c>
      <c r="C35" s="78" t="s">
        <v>454</v>
      </c>
      <c r="D35" s="306">
        <v>0</v>
      </c>
      <c r="E35" s="306">
        <v>0.5714285714285714</v>
      </c>
      <c r="F35" s="306">
        <v>0.2857142857142857</v>
      </c>
      <c r="G35" s="306">
        <v>0.14285714285714285</v>
      </c>
      <c r="H35" s="309">
        <v>0</v>
      </c>
    </row>
    <row r="36" spans="2:8" x14ac:dyDescent="0.3">
      <c r="B36" s="369"/>
      <c r="C36" s="78" t="s">
        <v>455</v>
      </c>
      <c r="D36" s="306">
        <v>0.625</v>
      </c>
      <c r="E36" s="306">
        <v>0.29166666666666669</v>
      </c>
      <c r="F36" s="306">
        <v>8.3333333333333329E-2</v>
      </c>
      <c r="G36" s="306">
        <v>0</v>
      </c>
      <c r="H36" s="309">
        <v>0</v>
      </c>
    </row>
    <row r="37" spans="2:8" ht="15" customHeight="1" x14ac:dyDescent="0.3">
      <c r="B37" s="369"/>
      <c r="C37" s="78" t="s">
        <v>280</v>
      </c>
      <c r="D37" s="306">
        <v>0.1</v>
      </c>
      <c r="E37" s="306">
        <v>0.7</v>
      </c>
      <c r="F37" s="306">
        <v>0.1</v>
      </c>
      <c r="G37" s="306">
        <v>0.1</v>
      </c>
      <c r="H37" s="309">
        <v>0</v>
      </c>
    </row>
    <row r="38" spans="2:8" ht="15" customHeight="1" x14ac:dyDescent="0.3">
      <c r="B38" s="369"/>
      <c r="C38" s="78" t="s">
        <v>456</v>
      </c>
      <c r="D38" s="306">
        <v>0.36363636363636365</v>
      </c>
      <c r="E38" s="306">
        <v>0.36363636363636365</v>
      </c>
      <c r="F38" s="306">
        <v>0.18181818181818182</v>
      </c>
      <c r="G38" s="306">
        <v>9.0909090909090912E-2</v>
      </c>
      <c r="H38" s="309">
        <v>0</v>
      </c>
    </row>
    <row r="39" spans="2:8" x14ac:dyDescent="0.3">
      <c r="B39" s="369"/>
      <c r="C39" s="78" t="s">
        <v>390</v>
      </c>
      <c r="D39" s="306">
        <v>9.0909090909090912E-2</v>
      </c>
      <c r="E39" s="306">
        <v>0.72727272727272729</v>
      </c>
      <c r="F39" s="306">
        <v>0.18181818181818182</v>
      </c>
      <c r="G39" s="306">
        <v>0</v>
      </c>
      <c r="H39" s="309">
        <v>0</v>
      </c>
    </row>
    <row r="40" spans="2:8" ht="15" customHeight="1" x14ac:dyDescent="0.3">
      <c r="B40" s="369"/>
      <c r="C40" s="78" t="s">
        <v>457</v>
      </c>
      <c r="D40" s="306">
        <v>0.125</v>
      </c>
      <c r="E40" s="306">
        <v>0.375</v>
      </c>
      <c r="F40" s="306">
        <v>0.375</v>
      </c>
      <c r="G40" s="306">
        <v>0.125</v>
      </c>
      <c r="H40" s="309">
        <v>0</v>
      </c>
    </row>
    <row r="41" spans="2:8" s="74" customFormat="1" ht="15" customHeight="1" x14ac:dyDescent="0.3">
      <c r="B41" s="369"/>
      <c r="C41" s="78" t="s">
        <v>444</v>
      </c>
      <c r="D41" s="306">
        <v>0</v>
      </c>
      <c r="E41" s="306">
        <v>0.6</v>
      </c>
      <c r="F41" s="306">
        <v>0.4</v>
      </c>
      <c r="G41" s="306">
        <v>0</v>
      </c>
      <c r="H41" s="309">
        <v>0</v>
      </c>
    </row>
    <row r="42" spans="2:8" ht="15" customHeight="1" x14ac:dyDescent="0.3">
      <c r="B42" s="369"/>
      <c r="C42" s="78" t="s">
        <v>458</v>
      </c>
      <c r="D42" s="306">
        <v>8.3333333333333329E-2</v>
      </c>
      <c r="E42" s="306">
        <v>0.5</v>
      </c>
      <c r="F42" s="306">
        <v>0.33333333333333331</v>
      </c>
      <c r="G42" s="306">
        <v>8.3333333333333329E-2</v>
      </c>
      <c r="H42" s="309">
        <v>0</v>
      </c>
    </row>
    <row r="43" spans="2:8" ht="15" customHeight="1" x14ac:dyDescent="0.3">
      <c r="B43" s="369"/>
      <c r="C43" s="78" t="s">
        <v>391</v>
      </c>
      <c r="D43" s="306">
        <v>0.6</v>
      </c>
      <c r="E43" s="306">
        <v>0.2</v>
      </c>
      <c r="F43" s="306">
        <v>0</v>
      </c>
      <c r="G43" s="306">
        <v>0.2</v>
      </c>
      <c r="H43" s="309">
        <v>0</v>
      </c>
    </row>
    <row r="44" spans="2:8" x14ac:dyDescent="0.3">
      <c r="B44" s="369"/>
      <c r="C44" s="78" t="s">
        <v>445</v>
      </c>
      <c r="D44" s="306">
        <v>0.16666666666666666</v>
      </c>
      <c r="E44" s="306">
        <v>0.66666666666666663</v>
      </c>
      <c r="F44" s="306">
        <v>0.16666666666666666</v>
      </c>
      <c r="G44" s="306">
        <v>0</v>
      </c>
      <c r="H44" s="309">
        <v>0</v>
      </c>
    </row>
    <row r="45" spans="2:8" x14ac:dyDescent="0.3">
      <c r="B45" s="369"/>
      <c r="C45" s="78" t="s">
        <v>392</v>
      </c>
      <c r="D45" s="306">
        <v>0.22580645161290322</v>
      </c>
      <c r="E45" s="306">
        <v>0.58064516129032262</v>
      </c>
      <c r="F45" s="306">
        <v>0.16129032258064516</v>
      </c>
      <c r="G45" s="306">
        <v>3.2258064516129031E-2</v>
      </c>
      <c r="H45" s="309">
        <v>0</v>
      </c>
    </row>
    <row r="46" spans="2:8" x14ac:dyDescent="0.3">
      <c r="B46" s="369"/>
      <c r="C46" s="78" t="s">
        <v>38</v>
      </c>
      <c r="D46" s="306">
        <v>0.15151515151515152</v>
      </c>
      <c r="E46" s="306">
        <v>0.42424242424242425</v>
      </c>
      <c r="F46" s="306">
        <v>0.27272727272727271</v>
      </c>
      <c r="G46" s="306">
        <v>0.12121212121212122</v>
      </c>
      <c r="H46" s="309">
        <v>3.0303030303030304E-2</v>
      </c>
    </row>
    <row r="47" spans="2:8" x14ac:dyDescent="0.3">
      <c r="B47" s="369"/>
      <c r="C47" s="78" t="s">
        <v>446</v>
      </c>
      <c r="D47" s="306">
        <v>0.22222222222222221</v>
      </c>
      <c r="E47" s="306">
        <v>0.44444444444444442</v>
      </c>
      <c r="F47" s="306">
        <v>0.1111111111111111</v>
      </c>
      <c r="G47" s="306">
        <v>0.22222222222222221</v>
      </c>
      <c r="H47" s="309">
        <v>0</v>
      </c>
    </row>
    <row r="48" spans="2:8" x14ac:dyDescent="0.3">
      <c r="B48" s="369"/>
      <c r="C48" s="78" t="s">
        <v>440</v>
      </c>
      <c r="D48" s="306">
        <v>0.11764705882352941</v>
      </c>
      <c r="E48" s="306">
        <v>0.47058823529411764</v>
      </c>
      <c r="F48" s="306">
        <v>0.29411764705882354</v>
      </c>
      <c r="G48" s="306">
        <v>5.8823529411764705E-2</v>
      </c>
      <c r="H48" s="309">
        <v>5.8823529411764705E-2</v>
      </c>
    </row>
    <row r="49" spans="2:8" x14ac:dyDescent="0.3">
      <c r="B49" s="369"/>
      <c r="C49" s="78" t="s">
        <v>447</v>
      </c>
      <c r="D49" s="306">
        <v>0.2</v>
      </c>
      <c r="E49" s="306">
        <v>0.6</v>
      </c>
      <c r="F49" s="306">
        <v>0</v>
      </c>
      <c r="G49" s="306">
        <v>0.2</v>
      </c>
      <c r="H49" s="309">
        <v>0</v>
      </c>
    </row>
    <row r="50" spans="2:8" ht="15" customHeight="1" thickBot="1" x14ac:dyDescent="0.35">
      <c r="B50" s="370"/>
      <c r="C50" s="80" t="s">
        <v>129</v>
      </c>
      <c r="D50" s="310">
        <v>0.16666666666666666</v>
      </c>
      <c r="E50" s="310">
        <v>0.33333333333333331</v>
      </c>
      <c r="F50" s="310">
        <v>0</v>
      </c>
      <c r="G50" s="310">
        <v>0.5</v>
      </c>
      <c r="H50" s="311">
        <v>0</v>
      </c>
    </row>
    <row r="51" spans="2:8" x14ac:dyDescent="0.3">
      <c r="B51" s="371" t="s">
        <v>39</v>
      </c>
      <c r="C51" s="53" t="s">
        <v>459</v>
      </c>
      <c r="D51" s="216">
        <v>0.33333333333333331</v>
      </c>
      <c r="E51" s="216">
        <v>0.44444444444444442</v>
      </c>
      <c r="F51" s="216">
        <v>0.22222222222222221</v>
      </c>
      <c r="G51" s="216">
        <v>0</v>
      </c>
      <c r="H51" s="217">
        <v>0</v>
      </c>
    </row>
    <row r="52" spans="2:8" x14ac:dyDescent="0.3">
      <c r="B52" s="372"/>
      <c r="C52" s="53" t="s">
        <v>460</v>
      </c>
      <c r="D52" s="216">
        <v>0.22222222222222221</v>
      </c>
      <c r="E52" s="216">
        <v>0.33333333333333331</v>
      </c>
      <c r="F52" s="216">
        <v>0.44444444444444442</v>
      </c>
      <c r="G52" s="216">
        <v>0</v>
      </c>
      <c r="H52" s="217">
        <v>0</v>
      </c>
    </row>
    <row r="53" spans="2:8" x14ac:dyDescent="0.3">
      <c r="B53" s="372"/>
      <c r="C53" s="53" t="s">
        <v>461</v>
      </c>
      <c r="D53" s="216">
        <v>0.4</v>
      </c>
      <c r="E53" s="216">
        <v>0.3</v>
      </c>
      <c r="F53" s="216">
        <v>0.2</v>
      </c>
      <c r="G53" s="216">
        <v>0.1</v>
      </c>
      <c r="H53" s="217">
        <v>0</v>
      </c>
    </row>
    <row r="54" spans="2:8" ht="15" customHeight="1" x14ac:dyDescent="0.3">
      <c r="B54" s="372"/>
      <c r="C54" s="53" t="s">
        <v>462</v>
      </c>
      <c r="D54" s="216">
        <v>0.5</v>
      </c>
      <c r="E54" s="216">
        <v>0.33333333333333331</v>
      </c>
      <c r="F54" s="216">
        <v>0.16666666666666666</v>
      </c>
      <c r="G54" s="216">
        <v>0</v>
      </c>
      <c r="H54" s="217">
        <v>0</v>
      </c>
    </row>
    <row r="55" spans="2:8" ht="15" customHeight="1" thickBot="1" x14ac:dyDescent="0.35">
      <c r="B55" s="373"/>
      <c r="C55" s="51" t="s">
        <v>463</v>
      </c>
      <c r="D55" s="218">
        <v>0.18181818181818182</v>
      </c>
      <c r="E55" s="218">
        <v>0.54545454545454541</v>
      </c>
      <c r="F55" s="218">
        <v>0.27272727272727271</v>
      </c>
      <c r="G55" s="218">
        <v>0</v>
      </c>
      <c r="H55" s="219">
        <v>0</v>
      </c>
    </row>
    <row r="56" spans="2:8" s="74" customFormat="1" ht="15" customHeight="1" x14ac:dyDescent="0.3">
      <c r="B56" s="368" t="s">
        <v>40</v>
      </c>
      <c r="C56" s="78" t="s">
        <v>464</v>
      </c>
      <c r="D56" s="306">
        <v>0.125</v>
      </c>
      <c r="E56" s="306">
        <v>0.5</v>
      </c>
      <c r="F56" s="306">
        <v>0.125</v>
      </c>
      <c r="G56" s="306">
        <v>0.25</v>
      </c>
      <c r="H56" s="309">
        <v>0</v>
      </c>
    </row>
    <row r="57" spans="2:8" x14ac:dyDescent="0.3">
      <c r="B57" s="369"/>
      <c r="C57" s="78" t="s">
        <v>41</v>
      </c>
      <c r="D57" s="306">
        <v>0.23076923076923078</v>
      </c>
      <c r="E57" s="306">
        <v>0.61538461538461542</v>
      </c>
      <c r="F57" s="306">
        <v>7.6923076923076927E-2</v>
      </c>
      <c r="G57" s="306">
        <v>7.6923076923076927E-2</v>
      </c>
      <c r="H57" s="309">
        <v>0</v>
      </c>
    </row>
    <row r="58" spans="2:8" x14ac:dyDescent="0.3">
      <c r="B58" s="369"/>
      <c r="C58" s="78" t="s">
        <v>42</v>
      </c>
      <c r="D58" s="306">
        <v>5.5555555555555552E-2</v>
      </c>
      <c r="E58" s="306">
        <v>0.5</v>
      </c>
      <c r="F58" s="306">
        <v>0.33333333333333331</v>
      </c>
      <c r="G58" s="306">
        <v>0.1111111111111111</v>
      </c>
      <c r="H58" s="309">
        <v>0</v>
      </c>
    </row>
    <row r="59" spans="2:8" x14ac:dyDescent="0.3">
      <c r="B59" s="369"/>
      <c r="C59" s="78" t="s">
        <v>43</v>
      </c>
      <c r="D59" s="306">
        <v>7.1428571428571425E-2</v>
      </c>
      <c r="E59" s="306">
        <v>0.35714285714285715</v>
      </c>
      <c r="F59" s="306">
        <v>0.35714285714285715</v>
      </c>
      <c r="G59" s="306">
        <v>0.14285714285714285</v>
      </c>
      <c r="H59" s="309">
        <v>7.1428571428571425E-2</v>
      </c>
    </row>
    <row r="60" spans="2:8" ht="15" customHeight="1" x14ac:dyDescent="0.3">
      <c r="B60" s="369"/>
      <c r="C60" s="78" t="s">
        <v>465</v>
      </c>
      <c r="D60" s="306">
        <v>0.125</v>
      </c>
      <c r="E60" s="306">
        <v>0.25</v>
      </c>
      <c r="F60" s="306">
        <v>0.375</v>
      </c>
      <c r="G60" s="306">
        <v>0.125</v>
      </c>
      <c r="H60" s="309">
        <v>0.125</v>
      </c>
    </row>
    <row r="61" spans="2:8" x14ac:dyDescent="0.3">
      <c r="B61" s="369"/>
      <c r="C61" s="78" t="s">
        <v>90</v>
      </c>
      <c r="D61" s="306">
        <v>0.2</v>
      </c>
      <c r="E61" s="306">
        <v>0.6</v>
      </c>
      <c r="F61" s="306">
        <v>0.2</v>
      </c>
      <c r="G61" s="306">
        <v>0</v>
      </c>
      <c r="H61" s="309">
        <v>0</v>
      </c>
    </row>
    <row r="62" spans="2:8" x14ac:dyDescent="0.3">
      <c r="B62" s="369"/>
      <c r="C62" s="78" t="s">
        <v>44</v>
      </c>
      <c r="D62" s="306">
        <v>0.11764705882352941</v>
      </c>
      <c r="E62" s="306">
        <v>0.35294117647058826</v>
      </c>
      <c r="F62" s="306">
        <v>0.41176470588235292</v>
      </c>
      <c r="G62" s="306">
        <v>0.11764705882352941</v>
      </c>
      <c r="H62" s="309">
        <v>0</v>
      </c>
    </row>
    <row r="63" spans="2:8" ht="15" customHeight="1" thickBot="1" x14ac:dyDescent="0.35">
      <c r="B63" s="369"/>
      <c r="C63" s="80" t="s">
        <v>45</v>
      </c>
      <c r="D63" s="310">
        <v>0.05</v>
      </c>
      <c r="E63" s="310">
        <v>0.4</v>
      </c>
      <c r="F63" s="310">
        <v>0.5</v>
      </c>
      <c r="G63" s="310">
        <v>0.05</v>
      </c>
      <c r="H63" s="311">
        <v>0</v>
      </c>
    </row>
    <row r="64" spans="2:8" ht="15" customHeight="1" x14ac:dyDescent="0.3">
      <c r="B64" s="383" t="s">
        <v>428</v>
      </c>
      <c r="C64" s="300" t="s">
        <v>426</v>
      </c>
      <c r="D64" s="216">
        <v>0.14285714285714285</v>
      </c>
      <c r="E64" s="216">
        <v>0.42857142857142855</v>
      </c>
      <c r="F64" s="216">
        <v>0.14285714285714285</v>
      </c>
      <c r="G64" s="216">
        <v>0.14285714285714285</v>
      </c>
      <c r="H64" s="217">
        <v>0.14285714285714285</v>
      </c>
    </row>
    <row r="65" spans="2:8" s="70" customFormat="1" ht="15" thickBot="1" x14ac:dyDescent="0.35">
      <c r="B65" s="384"/>
      <c r="C65" s="297" t="s">
        <v>427</v>
      </c>
      <c r="D65" s="218">
        <v>0.14285714285714285</v>
      </c>
      <c r="E65" s="218">
        <v>0.42857142857142855</v>
      </c>
      <c r="F65" s="218">
        <v>0.2857142857142857</v>
      </c>
      <c r="G65" s="218">
        <v>0.14285714285714285</v>
      </c>
      <c r="H65" s="219">
        <v>0</v>
      </c>
    </row>
    <row r="66" spans="2:8" ht="15" customHeight="1" x14ac:dyDescent="0.3">
      <c r="B66" s="374" t="s">
        <v>46</v>
      </c>
      <c r="C66" s="81" t="s">
        <v>47</v>
      </c>
      <c r="D66" s="306">
        <v>0.27272727272727271</v>
      </c>
      <c r="E66" s="306">
        <v>0.36363636363636365</v>
      </c>
      <c r="F66" s="306">
        <v>0.36363636363636365</v>
      </c>
      <c r="G66" s="306">
        <v>0</v>
      </c>
      <c r="H66" s="309">
        <v>0</v>
      </c>
    </row>
    <row r="67" spans="2:8" ht="15" thickBot="1" x14ac:dyDescent="0.35">
      <c r="B67" s="376"/>
      <c r="C67" s="125" t="s">
        <v>281</v>
      </c>
      <c r="D67" s="310">
        <v>0</v>
      </c>
      <c r="E67" s="310">
        <v>0.42857142857142855</v>
      </c>
      <c r="F67" s="310">
        <v>0.5714285714285714</v>
      </c>
      <c r="G67" s="310">
        <v>0</v>
      </c>
      <c r="H67" s="311">
        <v>0</v>
      </c>
    </row>
    <row r="73" spans="2:8" s="74" customFormat="1" ht="15" customHeight="1" x14ac:dyDescent="0.3"/>
    <row r="74" spans="2:8" ht="15" customHeight="1" x14ac:dyDescent="0.3"/>
    <row r="75" spans="2:8" s="74" customFormat="1" ht="15" customHeight="1" x14ac:dyDescent="0.3"/>
  </sheetData>
  <mergeCells count="14">
    <mergeCell ref="B56:B63"/>
    <mergeCell ref="B64:B65"/>
    <mergeCell ref="B66:B67"/>
    <mergeCell ref="B6:B17"/>
    <mergeCell ref="B18:B26"/>
    <mergeCell ref="B27:B33"/>
    <mergeCell ref="B35:B50"/>
    <mergeCell ref="B51:B55"/>
    <mergeCell ref="C4:H4"/>
    <mergeCell ref="C1:H1"/>
    <mergeCell ref="C2:E2"/>
    <mergeCell ref="F2:H2"/>
    <mergeCell ref="C3:E3"/>
    <mergeCell ref="F3:H3"/>
  </mergeCells>
  <hyperlinks>
    <hyperlink ref="A1" location="Index!A1" display="Back to index" xr:uid="{00000000-0004-0000-2300-00000000000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4"/>
  </sheetPr>
  <dimension ref="A1:H79"/>
  <sheetViews>
    <sheetView zoomScale="70" zoomScaleNormal="70" workbookViewId="0">
      <selection activeCell="L1" sqref="L1:L1048576"/>
    </sheetView>
  </sheetViews>
  <sheetFormatPr defaultColWidth="9.109375" defaultRowHeight="14.4" x14ac:dyDescent="0.3"/>
  <cols>
    <col min="1" max="1" width="9.109375" style="32"/>
    <col min="2" max="2" width="26.44140625" style="32" customWidth="1"/>
    <col min="3" max="3" width="33.33203125" style="32" bestFit="1" customWidth="1"/>
    <col min="4" max="4" width="9.109375" style="32"/>
    <col min="5" max="5" width="16.88671875" style="32" customWidth="1"/>
    <col min="6" max="6" width="9.109375" style="32"/>
    <col min="7" max="7" width="11.109375" style="32" customWidth="1"/>
    <col min="8" max="16384" width="9.109375" style="32"/>
  </cols>
  <sheetData>
    <row r="1" spans="1:8" ht="33.75" customHeight="1" thickTop="1" thickBot="1" x14ac:dyDescent="0.35">
      <c r="A1" s="44" t="s">
        <v>106</v>
      </c>
      <c r="C1" s="385" t="s">
        <v>77</v>
      </c>
      <c r="D1" s="385"/>
      <c r="E1" s="385"/>
      <c r="F1" s="385"/>
      <c r="G1" s="385"/>
      <c r="H1" s="385"/>
    </row>
    <row r="2" spans="1:8" x14ac:dyDescent="0.3">
      <c r="C2" s="380" t="s">
        <v>73</v>
      </c>
      <c r="D2" s="380"/>
      <c r="E2" s="380"/>
      <c r="F2" s="380" t="s">
        <v>72</v>
      </c>
      <c r="G2" s="380"/>
      <c r="H2" s="380"/>
    </row>
    <row r="3" spans="1:8" x14ac:dyDescent="0.3">
      <c r="C3" s="381" t="s">
        <v>71</v>
      </c>
      <c r="D3" s="381"/>
      <c r="E3" s="381"/>
      <c r="F3" s="381" t="s">
        <v>70</v>
      </c>
      <c r="G3" s="381"/>
      <c r="H3" s="381"/>
    </row>
    <row r="4" spans="1:8" ht="15" thickBot="1" x14ac:dyDescent="0.35">
      <c r="C4" s="378" t="s">
        <v>69</v>
      </c>
      <c r="D4" s="378"/>
      <c r="E4" s="378"/>
      <c r="F4" s="378"/>
      <c r="G4" s="378"/>
      <c r="H4" s="378"/>
    </row>
    <row r="5" spans="1:8" ht="15" thickBot="1" x14ac:dyDescent="0.35">
      <c r="C5" s="33" t="s">
        <v>68</v>
      </c>
      <c r="D5" s="34">
        <v>1</v>
      </c>
      <c r="E5" s="34">
        <v>2</v>
      </c>
      <c r="F5" s="34">
        <v>3</v>
      </c>
      <c r="G5" s="34">
        <v>4</v>
      </c>
      <c r="H5" s="34">
        <v>5</v>
      </c>
    </row>
    <row r="6" spans="1:8" ht="15" customHeight="1" x14ac:dyDescent="0.3">
      <c r="B6" s="353" t="s">
        <v>13</v>
      </c>
      <c r="C6" s="76" t="s">
        <v>14</v>
      </c>
      <c r="D6" s="201">
        <v>0.35714285714285715</v>
      </c>
      <c r="E6" s="201">
        <v>0.35714285714285715</v>
      </c>
      <c r="F6" s="201">
        <v>0.2857142857142857</v>
      </c>
      <c r="G6" s="201">
        <v>0</v>
      </c>
      <c r="H6" s="211">
        <v>0</v>
      </c>
    </row>
    <row r="7" spans="1:8" x14ac:dyDescent="0.3">
      <c r="B7" s="354"/>
      <c r="C7" s="78" t="s">
        <v>15</v>
      </c>
      <c r="D7" s="194">
        <v>0.17499999999999999</v>
      </c>
      <c r="E7" s="194">
        <v>0.375</v>
      </c>
      <c r="F7" s="194">
        <v>0.375</v>
      </c>
      <c r="G7" s="194">
        <v>7.4999999999999997E-2</v>
      </c>
      <c r="H7" s="212">
        <v>0</v>
      </c>
    </row>
    <row r="8" spans="1:8" x14ac:dyDescent="0.3">
      <c r="B8" s="354"/>
      <c r="C8" s="78" t="s">
        <v>16</v>
      </c>
      <c r="D8" s="194">
        <v>8.3333333333333329E-2</v>
      </c>
      <c r="E8" s="194">
        <v>0.66666666666666663</v>
      </c>
      <c r="F8" s="194">
        <v>0.16666666666666666</v>
      </c>
      <c r="G8" s="194">
        <v>8.3333333333333329E-2</v>
      </c>
      <c r="H8" s="212">
        <v>0</v>
      </c>
    </row>
    <row r="9" spans="1:8" x14ac:dyDescent="0.3">
      <c r="B9" s="354"/>
      <c r="C9" s="78" t="s">
        <v>448</v>
      </c>
      <c r="D9" s="194">
        <v>0.22222222222222221</v>
      </c>
      <c r="E9" s="194">
        <v>0.66666666666666663</v>
      </c>
      <c r="F9" s="194">
        <v>0.1111111111111111</v>
      </c>
      <c r="G9" s="194">
        <v>0</v>
      </c>
      <c r="H9" s="212">
        <v>0</v>
      </c>
    </row>
    <row r="10" spans="1:8" x14ac:dyDescent="0.3">
      <c r="B10" s="354"/>
      <c r="C10" s="78" t="s">
        <v>17</v>
      </c>
      <c r="D10" s="194">
        <v>0.35294117647058826</v>
      </c>
      <c r="E10" s="194">
        <v>0.58823529411764708</v>
      </c>
      <c r="F10" s="194">
        <v>5.8823529411764705E-2</v>
      </c>
      <c r="G10" s="194">
        <v>0</v>
      </c>
      <c r="H10" s="212">
        <v>0</v>
      </c>
    </row>
    <row r="11" spans="1:8" x14ac:dyDescent="0.3">
      <c r="B11" s="354"/>
      <c r="C11" s="78" t="s">
        <v>18</v>
      </c>
      <c r="D11" s="194">
        <v>9.0909090909090912E-2</v>
      </c>
      <c r="E11" s="194">
        <v>0.21212121212121213</v>
      </c>
      <c r="F11" s="194">
        <v>0.27272727272727271</v>
      </c>
      <c r="G11" s="194">
        <v>0.24242424242424243</v>
      </c>
      <c r="H11" s="212">
        <v>0.18181818181818182</v>
      </c>
    </row>
    <row r="12" spans="1:8" x14ac:dyDescent="0.3">
      <c r="B12" s="354"/>
      <c r="C12" s="78" t="s">
        <v>278</v>
      </c>
      <c r="D12" s="194">
        <v>0.15384615384615385</v>
      </c>
      <c r="E12" s="194">
        <v>0.23076923076923078</v>
      </c>
      <c r="F12" s="194">
        <v>0.38461538461538464</v>
      </c>
      <c r="G12" s="194">
        <v>0.23076923076923078</v>
      </c>
      <c r="H12" s="212">
        <v>0</v>
      </c>
    </row>
    <row r="13" spans="1:8" x14ac:dyDescent="0.3">
      <c r="B13" s="354"/>
      <c r="C13" s="78" t="s">
        <v>19</v>
      </c>
      <c r="D13" s="194">
        <v>0</v>
      </c>
      <c r="E13" s="194">
        <v>0.21052631578947367</v>
      </c>
      <c r="F13" s="194">
        <v>0.31578947368421051</v>
      </c>
      <c r="G13" s="194">
        <v>0.31578947368421051</v>
      </c>
      <c r="H13" s="212">
        <v>0.15789473684210525</v>
      </c>
    </row>
    <row r="14" spans="1:8" x14ac:dyDescent="0.3">
      <c r="B14" s="354"/>
      <c r="C14" s="78" t="s">
        <v>20</v>
      </c>
      <c r="D14" s="194">
        <v>0.17073170731707318</v>
      </c>
      <c r="E14" s="194">
        <v>0.56097560975609762</v>
      </c>
      <c r="F14" s="194">
        <v>0.24390243902439024</v>
      </c>
      <c r="G14" s="194">
        <v>2.4390243902439025E-2</v>
      </c>
      <c r="H14" s="212">
        <v>0</v>
      </c>
    </row>
    <row r="15" spans="1:8" x14ac:dyDescent="0.3">
      <c r="B15" s="354"/>
      <c r="C15" s="78" t="s">
        <v>21</v>
      </c>
      <c r="D15" s="194">
        <v>0.28947368421052633</v>
      </c>
      <c r="E15" s="194">
        <v>0.5</v>
      </c>
      <c r="F15" s="194">
        <v>0.15789473684210525</v>
      </c>
      <c r="G15" s="194">
        <v>5.2631578947368418E-2</v>
      </c>
      <c r="H15" s="212">
        <v>0</v>
      </c>
    </row>
    <row r="16" spans="1:8" x14ac:dyDescent="0.3">
      <c r="B16" s="354"/>
      <c r="C16" s="78" t="s">
        <v>22</v>
      </c>
      <c r="D16" s="194">
        <v>0.4375</v>
      </c>
      <c r="E16" s="194">
        <v>0.3125</v>
      </c>
      <c r="F16" s="194">
        <v>0.1875</v>
      </c>
      <c r="G16" s="194">
        <v>6.25E-2</v>
      </c>
      <c r="H16" s="212">
        <v>0</v>
      </c>
    </row>
    <row r="17" spans="2:8" ht="15" thickBot="1" x14ac:dyDescent="0.35">
      <c r="B17" s="355"/>
      <c r="C17" s="80" t="s">
        <v>23</v>
      </c>
      <c r="D17" s="202">
        <v>0.16</v>
      </c>
      <c r="E17" s="202">
        <v>0.36</v>
      </c>
      <c r="F17" s="202">
        <v>0.36</v>
      </c>
      <c r="G17" s="202">
        <v>0.08</v>
      </c>
      <c r="H17" s="213">
        <v>0.04</v>
      </c>
    </row>
    <row r="18" spans="2:8" ht="15" customHeight="1" x14ac:dyDescent="0.3">
      <c r="B18" s="356" t="s">
        <v>24</v>
      </c>
      <c r="C18" s="53" t="s">
        <v>25</v>
      </c>
      <c r="D18" s="216">
        <v>0.21052631578947367</v>
      </c>
      <c r="E18" s="216">
        <v>0.47368421052631576</v>
      </c>
      <c r="F18" s="216">
        <v>0.26315789473684209</v>
      </c>
      <c r="G18" s="216">
        <v>5.2631578947368418E-2</v>
      </c>
      <c r="H18" s="217">
        <v>0</v>
      </c>
    </row>
    <row r="19" spans="2:8" x14ac:dyDescent="0.3">
      <c r="B19" s="357"/>
      <c r="C19" s="53" t="s">
        <v>26</v>
      </c>
      <c r="D19" s="216">
        <v>0.11764705882352941</v>
      </c>
      <c r="E19" s="216">
        <v>0.70588235294117652</v>
      </c>
      <c r="F19" s="216">
        <v>0.17647058823529413</v>
      </c>
      <c r="G19" s="216">
        <v>0</v>
      </c>
      <c r="H19" s="217">
        <v>0</v>
      </c>
    </row>
    <row r="20" spans="2:8" x14ac:dyDescent="0.3">
      <c r="B20" s="357"/>
      <c r="C20" s="53" t="s">
        <v>279</v>
      </c>
      <c r="D20" s="216">
        <v>0</v>
      </c>
      <c r="E20" s="216">
        <v>0.1</v>
      </c>
      <c r="F20" s="216">
        <v>0.4</v>
      </c>
      <c r="G20" s="216">
        <v>0.3</v>
      </c>
      <c r="H20" s="217">
        <v>0.2</v>
      </c>
    </row>
    <row r="21" spans="2:8" x14ac:dyDescent="0.3">
      <c r="B21" s="357"/>
      <c r="C21" s="53" t="s">
        <v>449</v>
      </c>
      <c r="D21" s="216">
        <v>0.2857142857142857</v>
      </c>
      <c r="E21" s="216">
        <v>0.42857142857142855</v>
      </c>
      <c r="F21" s="216">
        <v>0.14285714285714285</v>
      </c>
      <c r="G21" s="216">
        <v>0.14285714285714285</v>
      </c>
      <c r="H21" s="217">
        <v>0</v>
      </c>
    </row>
    <row r="22" spans="2:8" x14ac:dyDescent="0.3">
      <c r="B22" s="357"/>
      <c r="C22" s="53" t="s">
        <v>450</v>
      </c>
      <c r="D22" s="216">
        <v>0.1111111111111111</v>
      </c>
      <c r="E22" s="216">
        <v>0.55555555555555558</v>
      </c>
      <c r="F22" s="216">
        <v>0.22222222222222221</v>
      </c>
      <c r="G22" s="216">
        <v>0.1111111111111111</v>
      </c>
      <c r="H22" s="217">
        <v>0</v>
      </c>
    </row>
    <row r="23" spans="2:8" x14ac:dyDescent="0.3">
      <c r="B23" s="357"/>
      <c r="C23" s="53" t="s">
        <v>451</v>
      </c>
      <c r="D23" s="216">
        <v>0</v>
      </c>
      <c r="E23" s="216">
        <v>0.66666666666666663</v>
      </c>
      <c r="F23" s="216">
        <v>0.1111111111111111</v>
      </c>
      <c r="G23" s="216">
        <v>0.22222222222222221</v>
      </c>
      <c r="H23" s="217">
        <v>0</v>
      </c>
    </row>
    <row r="24" spans="2:8" x14ac:dyDescent="0.3">
      <c r="B24" s="357"/>
      <c r="C24" s="53" t="s">
        <v>27</v>
      </c>
      <c r="D24" s="216">
        <v>0.16666666666666666</v>
      </c>
      <c r="E24" s="216">
        <v>0.70833333333333337</v>
      </c>
      <c r="F24" s="216">
        <v>0.125</v>
      </c>
      <c r="G24" s="216">
        <v>0</v>
      </c>
      <c r="H24" s="217">
        <v>0</v>
      </c>
    </row>
    <row r="25" spans="2:8" x14ac:dyDescent="0.3">
      <c r="B25" s="357"/>
      <c r="C25" s="53" t="s">
        <v>452</v>
      </c>
      <c r="D25" s="216">
        <v>0</v>
      </c>
      <c r="E25" s="216">
        <v>0.6</v>
      </c>
      <c r="F25" s="216">
        <v>0.2</v>
      </c>
      <c r="G25" s="216">
        <v>0.2</v>
      </c>
      <c r="H25" s="217">
        <v>0</v>
      </c>
    </row>
    <row r="26" spans="2:8" ht="15" thickBot="1" x14ac:dyDescent="0.35">
      <c r="B26" s="357"/>
      <c r="C26" s="51" t="s">
        <v>28</v>
      </c>
      <c r="D26" s="218">
        <v>0.18181818181818182</v>
      </c>
      <c r="E26" s="218">
        <v>0.81818181818181823</v>
      </c>
      <c r="F26" s="218">
        <v>0</v>
      </c>
      <c r="G26" s="218">
        <v>0</v>
      </c>
      <c r="H26" s="219">
        <v>0</v>
      </c>
    </row>
    <row r="27" spans="2:8" x14ac:dyDescent="0.3">
      <c r="B27" s="353" t="s">
        <v>29</v>
      </c>
      <c r="C27" s="78" t="s">
        <v>30</v>
      </c>
      <c r="D27" s="194">
        <v>0.17647058823529413</v>
      </c>
      <c r="E27" s="194">
        <v>0.47058823529411764</v>
      </c>
      <c r="F27" s="194">
        <v>0.23529411764705882</v>
      </c>
      <c r="G27" s="194">
        <v>0.11764705882352941</v>
      </c>
      <c r="H27" s="212">
        <v>0</v>
      </c>
    </row>
    <row r="28" spans="2:8" x14ac:dyDescent="0.3">
      <c r="B28" s="354"/>
      <c r="C28" s="78" t="s">
        <v>31</v>
      </c>
      <c r="D28" s="194">
        <v>0.27272727272727271</v>
      </c>
      <c r="E28" s="194">
        <v>0.36363636363636365</v>
      </c>
      <c r="F28" s="194">
        <v>0.27272727272727271</v>
      </c>
      <c r="G28" s="194">
        <v>9.0909090909090912E-2</v>
      </c>
      <c r="H28" s="212">
        <v>0</v>
      </c>
    </row>
    <row r="29" spans="2:8" x14ac:dyDescent="0.3">
      <c r="B29" s="354"/>
      <c r="C29" s="78" t="s">
        <v>32</v>
      </c>
      <c r="D29" s="194">
        <v>0.29411764705882354</v>
      </c>
      <c r="E29" s="194">
        <v>0.23529411764705882</v>
      </c>
      <c r="F29" s="194">
        <v>0.17647058823529413</v>
      </c>
      <c r="G29" s="194">
        <v>0.23529411764705882</v>
      </c>
      <c r="H29" s="212">
        <v>5.8823529411764705E-2</v>
      </c>
    </row>
    <row r="30" spans="2:8" ht="15" customHeight="1" x14ac:dyDescent="0.3">
      <c r="B30" s="354"/>
      <c r="C30" s="78" t="s">
        <v>33</v>
      </c>
      <c r="D30" s="194">
        <v>0.13333333333333333</v>
      </c>
      <c r="E30" s="194">
        <v>0.8</v>
      </c>
      <c r="F30" s="194">
        <v>6.6666666666666666E-2</v>
      </c>
      <c r="G30" s="194">
        <v>0</v>
      </c>
      <c r="H30" s="212">
        <v>0</v>
      </c>
    </row>
    <row r="31" spans="2:8" ht="15" customHeight="1" x14ac:dyDescent="0.3">
      <c r="B31" s="354"/>
      <c r="C31" s="78" t="s">
        <v>128</v>
      </c>
      <c r="D31" s="194">
        <v>0.25</v>
      </c>
      <c r="E31" s="194">
        <v>0.5</v>
      </c>
      <c r="F31" s="194">
        <v>0.125</v>
      </c>
      <c r="G31" s="194">
        <v>0.125</v>
      </c>
      <c r="H31" s="212">
        <v>0</v>
      </c>
    </row>
    <row r="32" spans="2:8" x14ac:dyDescent="0.3">
      <c r="B32" s="354"/>
      <c r="C32" s="78" t="s">
        <v>34</v>
      </c>
      <c r="D32" s="194">
        <v>6.25E-2</v>
      </c>
      <c r="E32" s="194">
        <v>0.375</v>
      </c>
      <c r="F32" s="194">
        <v>0.1875</v>
      </c>
      <c r="G32" s="194">
        <v>0.375</v>
      </c>
      <c r="H32" s="212">
        <v>0</v>
      </c>
    </row>
    <row r="33" spans="2:8" ht="15" thickBot="1" x14ac:dyDescent="0.35">
      <c r="B33" s="355"/>
      <c r="C33" s="80" t="s">
        <v>35</v>
      </c>
      <c r="D33" s="202">
        <v>0.375</v>
      </c>
      <c r="E33" s="202">
        <v>0.375</v>
      </c>
      <c r="F33" s="202">
        <v>0.20833333333333334</v>
      </c>
      <c r="G33" s="202">
        <v>4.1666666666666664E-2</v>
      </c>
      <c r="H33" s="213">
        <v>0</v>
      </c>
    </row>
    <row r="34" spans="2:8" ht="46.2" thickBot="1" x14ac:dyDescent="0.35">
      <c r="B34" s="220" t="s">
        <v>36</v>
      </c>
      <c r="C34" s="51" t="s">
        <v>453</v>
      </c>
      <c r="D34" s="218">
        <v>0.14285714285714285</v>
      </c>
      <c r="E34" s="218">
        <v>0.14285714285714285</v>
      </c>
      <c r="F34" s="218">
        <v>0.5714285714285714</v>
      </c>
      <c r="G34" s="218">
        <v>0</v>
      </c>
      <c r="H34" s="219">
        <v>0.14285714285714285</v>
      </c>
    </row>
    <row r="35" spans="2:8" x14ac:dyDescent="0.3">
      <c r="B35" s="353" t="s">
        <v>37</v>
      </c>
      <c r="C35" s="78" t="s">
        <v>454</v>
      </c>
      <c r="D35" s="194">
        <v>0</v>
      </c>
      <c r="E35" s="194">
        <v>0.25</v>
      </c>
      <c r="F35" s="194">
        <v>0.625</v>
      </c>
      <c r="G35" s="194">
        <v>0.125</v>
      </c>
      <c r="H35" s="212">
        <v>0</v>
      </c>
    </row>
    <row r="36" spans="2:8" x14ac:dyDescent="0.3">
      <c r="B36" s="354"/>
      <c r="C36" s="78" t="s">
        <v>455</v>
      </c>
      <c r="D36" s="194">
        <v>0.43478260869565216</v>
      </c>
      <c r="E36" s="194">
        <v>0.43478260869565216</v>
      </c>
      <c r="F36" s="194">
        <v>0.13043478260869565</v>
      </c>
      <c r="G36" s="194">
        <v>0</v>
      </c>
      <c r="H36" s="212">
        <v>0</v>
      </c>
    </row>
    <row r="37" spans="2:8" ht="15" customHeight="1" x14ac:dyDescent="0.3">
      <c r="B37" s="354"/>
      <c r="C37" s="78" t="s">
        <v>280</v>
      </c>
      <c r="D37" s="194">
        <v>0.1</v>
      </c>
      <c r="E37" s="194">
        <v>0.4</v>
      </c>
      <c r="F37" s="194">
        <v>0.5</v>
      </c>
      <c r="G37" s="194">
        <v>0</v>
      </c>
      <c r="H37" s="212">
        <v>0</v>
      </c>
    </row>
    <row r="38" spans="2:8" ht="15" customHeight="1" x14ac:dyDescent="0.3">
      <c r="B38" s="354"/>
      <c r="C38" s="78" t="s">
        <v>456</v>
      </c>
      <c r="D38" s="194">
        <v>8.3333333333333329E-2</v>
      </c>
      <c r="E38" s="194">
        <v>8.3333333333333329E-2</v>
      </c>
      <c r="F38" s="194">
        <v>0.66666666666666663</v>
      </c>
      <c r="G38" s="194">
        <v>0.16666666666666666</v>
      </c>
      <c r="H38" s="212">
        <v>0</v>
      </c>
    </row>
    <row r="39" spans="2:8" x14ac:dyDescent="0.3">
      <c r="B39" s="354"/>
      <c r="C39" s="78" t="s">
        <v>390</v>
      </c>
      <c r="D39" s="194">
        <v>9.0909090909090912E-2</v>
      </c>
      <c r="E39" s="194">
        <v>0.45454545454545453</v>
      </c>
      <c r="F39" s="194">
        <v>0.36363636363636365</v>
      </c>
      <c r="G39" s="194">
        <v>9.0909090909090912E-2</v>
      </c>
      <c r="H39" s="212">
        <v>0</v>
      </c>
    </row>
    <row r="40" spans="2:8" ht="15" customHeight="1" x14ac:dyDescent="0.3">
      <c r="B40" s="354"/>
      <c r="C40" s="78" t="s">
        <v>457</v>
      </c>
      <c r="D40" s="194">
        <v>0</v>
      </c>
      <c r="E40" s="194">
        <v>0.42857142857142855</v>
      </c>
      <c r="F40" s="194">
        <v>0.2857142857142857</v>
      </c>
      <c r="G40" s="194">
        <v>0.2857142857142857</v>
      </c>
      <c r="H40" s="212">
        <v>0</v>
      </c>
    </row>
    <row r="41" spans="2:8" s="74" customFormat="1" ht="15" customHeight="1" x14ac:dyDescent="0.3">
      <c r="B41" s="354"/>
      <c r="C41" s="78" t="s">
        <v>444</v>
      </c>
      <c r="D41" s="194">
        <v>0.2</v>
      </c>
      <c r="E41" s="194">
        <v>0.4</v>
      </c>
      <c r="F41" s="194">
        <v>0.4</v>
      </c>
      <c r="G41" s="194">
        <v>0</v>
      </c>
      <c r="H41" s="212">
        <v>0</v>
      </c>
    </row>
    <row r="42" spans="2:8" ht="15" customHeight="1" x14ac:dyDescent="0.3">
      <c r="B42" s="354"/>
      <c r="C42" s="78" t="s">
        <v>458</v>
      </c>
      <c r="D42" s="194">
        <v>0.16666666666666666</v>
      </c>
      <c r="E42" s="194">
        <v>0.33333333333333331</v>
      </c>
      <c r="F42" s="194">
        <v>0.5</v>
      </c>
      <c r="G42" s="194">
        <v>0</v>
      </c>
      <c r="H42" s="212">
        <v>0</v>
      </c>
    </row>
    <row r="43" spans="2:8" ht="15" customHeight="1" x14ac:dyDescent="0.3">
      <c r="B43" s="354"/>
      <c r="C43" s="78" t="s">
        <v>391</v>
      </c>
      <c r="D43" s="194">
        <v>0.2</v>
      </c>
      <c r="E43" s="194">
        <v>0.6</v>
      </c>
      <c r="F43" s="194">
        <v>0.2</v>
      </c>
      <c r="G43" s="194">
        <v>0</v>
      </c>
      <c r="H43" s="212">
        <v>0</v>
      </c>
    </row>
    <row r="44" spans="2:8" x14ac:dyDescent="0.3">
      <c r="B44" s="354"/>
      <c r="C44" s="78" t="s">
        <v>445</v>
      </c>
      <c r="D44" s="194">
        <v>0</v>
      </c>
      <c r="E44" s="194">
        <v>0.33333333333333331</v>
      </c>
      <c r="F44" s="194">
        <v>0.16666666666666666</v>
      </c>
      <c r="G44" s="194">
        <v>0.5</v>
      </c>
      <c r="H44" s="212">
        <v>0</v>
      </c>
    </row>
    <row r="45" spans="2:8" x14ac:dyDescent="0.3">
      <c r="B45" s="354"/>
      <c r="C45" s="78" t="s">
        <v>392</v>
      </c>
      <c r="D45" s="194">
        <v>0.22580645161290322</v>
      </c>
      <c r="E45" s="194">
        <v>0.35483870967741937</v>
      </c>
      <c r="F45" s="194">
        <v>0.38709677419354838</v>
      </c>
      <c r="G45" s="194">
        <v>3.2258064516129031E-2</v>
      </c>
      <c r="H45" s="212">
        <v>0</v>
      </c>
    </row>
    <row r="46" spans="2:8" x14ac:dyDescent="0.3">
      <c r="B46" s="354"/>
      <c r="C46" s="78" t="s">
        <v>38</v>
      </c>
      <c r="D46" s="194">
        <v>3.2258064516129031E-2</v>
      </c>
      <c r="E46" s="194">
        <v>0.22580645161290322</v>
      </c>
      <c r="F46" s="194">
        <v>0.35483870967741937</v>
      </c>
      <c r="G46" s="194">
        <v>0.35483870967741937</v>
      </c>
      <c r="H46" s="212">
        <v>3.2258064516129031E-2</v>
      </c>
    </row>
    <row r="47" spans="2:8" x14ac:dyDescent="0.3">
      <c r="B47" s="354"/>
      <c r="C47" s="78" t="s">
        <v>446</v>
      </c>
      <c r="D47" s="194">
        <v>0</v>
      </c>
      <c r="E47" s="194">
        <v>0</v>
      </c>
      <c r="F47" s="194">
        <v>0.6</v>
      </c>
      <c r="G47" s="194">
        <v>0.4</v>
      </c>
      <c r="H47" s="212">
        <v>0</v>
      </c>
    </row>
    <row r="48" spans="2:8" x14ac:dyDescent="0.3">
      <c r="B48" s="354"/>
      <c r="C48" s="78" t="s">
        <v>440</v>
      </c>
      <c r="D48" s="194">
        <v>0</v>
      </c>
      <c r="E48" s="194">
        <v>0.375</v>
      </c>
      <c r="F48" s="194">
        <v>0.5625</v>
      </c>
      <c r="G48" s="194">
        <v>0</v>
      </c>
      <c r="H48" s="212">
        <v>6.25E-2</v>
      </c>
    </row>
    <row r="49" spans="2:8" x14ac:dyDescent="0.3">
      <c r="B49" s="354"/>
      <c r="C49" s="78" t="s">
        <v>447</v>
      </c>
      <c r="D49" s="194">
        <v>0</v>
      </c>
      <c r="E49" s="194">
        <v>0.42857142857142855</v>
      </c>
      <c r="F49" s="194">
        <v>0.5714285714285714</v>
      </c>
      <c r="G49" s="194">
        <v>0</v>
      </c>
      <c r="H49" s="212">
        <v>0</v>
      </c>
    </row>
    <row r="50" spans="2:8" ht="15" customHeight="1" thickBot="1" x14ac:dyDescent="0.35">
      <c r="B50" s="355"/>
      <c r="C50" s="80" t="s">
        <v>129</v>
      </c>
      <c r="D50" s="202">
        <v>0</v>
      </c>
      <c r="E50" s="202">
        <v>0.14285714285714285</v>
      </c>
      <c r="F50" s="202">
        <v>0.2857142857142857</v>
      </c>
      <c r="G50" s="202">
        <v>0.42857142857142855</v>
      </c>
      <c r="H50" s="213">
        <v>0.14285714285714285</v>
      </c>
    </row>
    <row r="51" spans="2:8" x14ac:dyDescent="0.3">
      <c r="B51" s="356" t="s">
        <v>39</v>
      </c>
      <c r="C51" s="53" t="s">
        <v>459</v>
      </c>
      <c r="D51" s="216">
        <v>0.22222222222222221</v>
      </c>
      <c r="E51" s="216">
        <v>0.33333333333333331</v>
      </c>
      <c r="F51" s="216">
        <v>0.44444444444444442</v>
      </c>
      <c r="G51" s="216">
        <v>0</v>
      </c>
      <c r="H51" s="217">
        <v>0</v>
      </c>
    </row>
    <row r="52" spans="2:8" x14ac:dyDescent="0.3">
      <c r="B52" s="357"/>
      <c r="C52" s="53" t="s">
        <v>460</v>
      </c>
      <c r="D52" s="216">
        <v>0.22222222222222221</v>
      </c>
      <c r="E52" s="216">
        <v>0.22222222222222221</v>
      </c>
      <c r="F52" s="216">
        <v>0.55555555555555558</v>
      </c>
      <c r="G52" s="216">
        <v>0</v>
      </c>
      <c r="H52" s="217">
        <v>0</v>
      </c>
    </row>
    <row r="53" spans="2:8" x14ac:dyDescent="0.3">
      <c r="B53" s="357"/>
      <c r="C53" s="53" t="s">
        <v>461</v>
      </c>
      <c r="D53" s="216">
        <v>0.2</v>
      </c>
      <c r="E53" s="216">
        <v>0.4</v>
      </c>
      <c r="F53" s="216">
        <v>0.3</v>
      </c>
      <c r="G53" s="216">
        <v>0</v>
      </c>
      <c r="H53" s="217">
        <v>0.1</v>
      </c>
    </row>
    <row r="54" spans="2:8" ht="15" customHeight="1" x14ac:dyDescent="0.3">
      <c r="B54" s="357"/>
      <c r="C54" s="53" t="s">
        <v>462</v>
      </c>
      <c r="D54" s="216">
        <v>0.33333333333333331</v>
      </c>
      <c r="E54" s="216">
        <v>0.5</v>
      </c>
      <c r="F54" s="216">
        <v>0.16666666666666666</v>
      </c>
      <c r="G54" s="216">
        <v>0</v>
      </c>
      <c r="H54" s="217">
        <v>0</v>
      </c>
    </row>
    <row r="55" spans="2:8" ht="15" customHeight="1" thickBot="1" x14ac:dyDescent="0.35">
      <c r="B55" s="363"/>
      <c r="C55" s="51" t="s">
        <v>463</v>
      </c>
      <c r="D55" s="218">
        <v>9.0909090909090912E-2</v>
      </c>
      <c r="E55" s="218">
        <v>0.54545454545454541</v>
      </c>
      <c r="F55" s="218">
        <v>0.27272727272727271</v>
      </c>
      <c r="G55" s="218">
        <v>9.0909090909090912E-2</v>
      </c>
      <c r="H55" s="219">
        <v>0</v>
      </c>
    </row>
    <row r="56" spans="2:8" s="74" customFormat="1" ht="15" customHeight="1" x14ac:dyDescent="0.3">
      <c r="B56" s="353" t="s">
        <v>40</v>
      </c>
      <c r="C56" s="76" t="s">
        <v>464</v>
      </c>
      <c r="D56" s="201">
        <v>0.125</v>
      </c>
      <c r="E56" s="201">
        <v>0.125</v>
      </c>
      <c r="F56" s="201">
        <v>0.5</v>
      </c>
      <c r="G56" s="201">
        <v>0.25</v>
      </c>
      <c r="H56" s="211">
        <v>0</v>
      </c>
    </row>
    <row r="57" spans="2:8" x14ac:dyDescent="0.3">
      <c r="B57" s="354"/>
      <c r="C57" s="78" t="s">
        <v>41</v>
      </c>
      <c r="D57" s="194">
        <v>0.16666666666666666</v>
      </c>
      <c r="E57" s="194">
        <v>0.58333333333333337</v>
      </c>
      <c r="F57" s="194">
        <v>0.25</v>
      </c>
      <c r="G57" s="194">
        <v>0</v>
      </c>
      <c r="H57" s="212">
        <v>0</v>
      </c>
    </row>
    <row r="58" spans="2:8" x14ac:dyDescent="0.3">
      <c r="B58" s="354"/>
      <c r="C58" s="78" t="s">
        <v>42</v>
      </c>
      <c r="D58" s="194">
        <v>0</v>
      </c>
      <c r="E58" s="194">
        <v>0.3888888888888889</v>
      </c>
      <c r="F58" s="194">
        <v>0.55555555555555558</v>
      </c>
      <c r="G58" s="194">
        <v>5.5555555555555552E-2</v>
      </c>
      <c r="H58" s="212">
        <v>0</v>
      </c>
    </row>
    <row r="59" spans="2:8" x14ac:dyDescent="0.3">
      <c r="B59" s="354"/>
      <c r="C59" s="78" t="s">
        <v>43</v>
      </c>
      <c r="D59" s="194">
        <v>6.6666666666666666E-2</v>
      </c>
      <c r="E59" s="194">
        <v>0.26666666666666666</v>
      </c>
      <c r="F59" s="194">
        <v>0.46666666666666667</v>
      </c>
      <c r="G59" s="194">
        <v>0.2</v>
      </c>
      <c r="H59" s="212">
        <v>0</v>
      </c>
    </row>
    <row r="60" spans="2:8" ht="15" customHeight="1" x14ac:dyDescent="0.3">
      <c r="B60" s="354"/>
      <c r="C60" s="78" t="s">
        <v>465</v>
      </c>
      <c r="D60" s="194">
        <v>0.14285714285714285</v>
      </c>
      <c r="E60" s="194">
        <v>0.14285714285714285</v>
      </c>
      <c r="F60" s="194">
        <v>0.42857142857142855</v>
      </c>
      <c r="G60" s="194">
        <v>0.2857142857142857</v>
      </c>
      <c r="H60" s="212">
        <v>0</v>
      </c>
    </row>
    <row r="61" spans="2:8" x14ac:dyDescent="0.3">
      <c r="B61" s="354"/>
      <c r="C61" s="78" t="s">
        <v>90</v>
      </c>
      <c r="D61" s="194">
        <v>0.2</v>
      </c>
      <c r="E61" s="194">
        <v>0.6</v>
      </c>
      <c r="F61" s="194">
        <v>0.2</v>
      </c>
      <c r="G61" s="194">
        <v>0</v>
      </c>
      <c r="H61" s="212">
        <v>0</v>
      </c>
    </row>
    <row r="62" spans="2:8" x14ac:dyDescent="0.3">
      <c r="B62" s="354"/>
      <c r="C62" s="78" t="s">
        <v>44</v>
      </c>
      <c r="D62" s="194">
        <v>5.8823529411764705E-2</v>
      </c>
      <c r="E62" s="194">
        <v>0.47058823529411764</v>
      </c>
      <c r="F62" s="194">
        <v>0.29411764705882354</v>
      </c>
      <c r="G62" s="194">
        <v>0.11764705882352941</v>
      </c>
      <c r="H62" s="212">
        <v>5.8823529411764705E-2</v>
      </c>
    </row>
    <row r="63" spans="2:8" ht="15" customHeight="1" thickBot="1" x14ac:dyDescent="0.35">
      <c r="B63" s="354"/>
      <c r="C63" s="80" t="s">
        <v>45</v>
      </c>
      <c r="D63" s="202">
        <v>0</v>
      </c>
      <c r="E63" s="202">
        <v>0.42857142857142855</v>
      </c>
      <c r="F63" s="202">
        <v>0.38095238095238093</v>
      </c>
      <c r="G63" s="202">
        <v>0.19047619047619047</v>
      </c>
      <c r="H63" s="213">
        <v>0</v>
      </c>
    </row>
    <row r="64" spans="2:8" ht="15" customHeight="1" x14ac:dyDescent="0.3">
      <c r="B64" s="356" t="s">
        <v>428</v>
      </c>
      <c r="C64" s="214" t="s">
        <v>426</v>
      </c>
      <c r="D64" s="214">
        <v>0</v>
      </c>
      <c r="E64" s="214">
        <v>0.14285714285714285</v>
      </c>
      <c r="F64" s="214">
        <v>0.2857142857142857</v>
      </c>
      <c r="G64" s="214">
        <v>0.14285714285714285</v>
      </c>
      <c r="H64" s="215">
        <v>0.42857142857142855</v>
      </c>
    </row>
    <row r="65" spans="2:8" ht="15" customHeight="1" thickBot="1" x14ac:dyDescent="0.35">
      <c r="B65" s="363"/>
      <c r="C65" s="218" t="s">
        <v>427</v>
      </c>
      <c r="D65" s="218">
        <v>0</v>
      </c>
      <c r="E65" s="218">
        <v>0.2857142857142857</v>
      </c>
      <c r="F65" s="218">
        <v>0.7142857142857143</v>
      </c>
      <c r="G65" s="218">
        <v>0</v>
      </c>
      <c r="H65" s="219">
        <v>0</v>
      </c>
    </row>
    <row r="66" spans="2:8" x14ac:dyDescent="0.3">
      <c r="B66" s="377" t="s">
        <v>46</v>
      </c>
      <c r="C66" s="81" t="s">
        <v>47</v>
      </c>
      <c r="D66" s="194">
        <v>0.18181818181818182</v>
      </c>
      <c r="E66" s="194">
        <v>0.54545454545454541</v>
      </c>
      <c r="F66" s="194">
        <v>0.27272727272727271</v>
      </c>
      <c r="G66" s="194">
        <v>0</v>
      </c>
      <c r="H66" s="212">
        <v>0</v>
      </c>
    </row>
    <row r="67" spans="2:8" ht="15" thickBot="1" x14ac:dyDescent="0.35">
      <c r="B67" s="367"/>
      <c r="C67" s="125" t="s">
        <v>281</v>
      </c>
      <c r="D67" s="202">
        <v>0.14285714285714285</v>
      </c>
      <c r="E67" s="202">
        <v>0.5714285714285714</v>
      </c>
      <c r="F67" s="202">
        <v>0.2857142857142857</v>
      </c>
      <c r="G67" s="202">
        <v>0</v>
      </c>
      <c r="H67" s="213">
        <v>0</v>
      </c>
    </row>
    <row r="68" spans="2:8" ht="15" customHeight="1" x14ac:dyDescent="0.3"/>
    <row r="71" spans="2:8" ht="15.75" customHeight="1" x14ac:dyDescent="0.3"/>
    <row r="72" spans="2:8" ht="15" customHeight="1" x14ac:dyDescent="0.3"/>
    <row r="73" spans="2:8" s="74" customFormat="1" ht="15" customHeight="1" x14ac:dyDescent="0.3"/>
    <row r="74" spans="2:8" ht="15" customHeight="1" x14ac:dyDescent="0.3"/>
    <row r="75" spans="2:8" s="74" customFormat="1" ht="15" customHeight="1" x14ac:dyDescent="0.3"/>
    <row r="78" spans="2:8" s="70" customFormat="1" x14ac:dyDescent="0.3"/>
    <row r="79" spans="2:8" s="70" customFormat="1" x14ac:dyDescent="0.3"/>
  </sheetData>
  <mergeCells count="14">
    <mergeCell ref="B56:B63"/>
    <mergeCell ref="B64:B65"/>
    <mergeCell ref="B66:B67"/>
    <mergeCell ref="B6:B17"/>
    <mergeCell ref="B18:B26"/>
    <mergeCell ref="B27:B33"/>
    <mergeCell ref="B35:B50"/>
    <mergeCell ref="B51:B55"/>
    <mergeCell ref="C4:H4"/>
    <mergeCell ref="C1:H1"/>
    <mergeCell ref="C2:E2"/>
    <mergeCell ref="F2:H2"/>
    <mergeCell ref="C3:E3"/>
    <mergeCell ref="F3:H3"/>
  </mergeCells>
  <hyperlinks>
    <hyperlink ref="A1" location="Index!A1" display="Back to index" xr:uid="{00000000-0004-0000-2400-000000000000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4"/>
  </sheetPr>
  <dimension ref="A1:H79"/>
  <sheetViews>
    <sheetView zoomScale="70" zoomScaleNormal="70" workbookViewId="0">
      <selection activeCell="L1" sqref="L1:L1048576"/>
    </sheetView>
  </sheetViews>
  <sheetFormatPr defaultColWidth="9.109375" defaultRowHeight="14.4" x14ac:dyDescent="0.3"/>
  <cols>
    <col min="1" max="2" width="9.109375" style="32"/>
    <col min="3" max="3" width="33.33203125" style="32" bestFit="1" customWidth="1"/>
    <col min="4" max="5" width="9.109375" style="32"/>
    <col min="6" max="6" width="11.33203125" style="32" customWidth="1"/>
    <col min="7" max="16384" width="9.109375" style="32"/>
  </cols>
  <sheetData>
    <row r="1" spans="1:8" ht="30" customHeight="1" thickTop="1" thickBot="1" x14ac:dyDescent="0.35">
      <c r="A1" s="44" t="s">
        <v>106</v>
      </c>
      <c r="C1" s="382" t="s">
        <v>78</v>
      </c>
      <c r="D1" s="382"/>
      <c r="E1" s="382"/>
      <c r="F1" s="382"/>
      <c r="G1" s="382"/>
      <c r="H1" s="382"/>
    </row>
    <row r="2" spans="1:8" x14ac:dyDescent="0.3">
      <c r="C2" s="380" t="s">
        <v>73</v>
      </c>
      <c r="D2" s="380"/>
      <c r="E2" s="380"/>
      <c r="F2" s="380" t="s">
        <v>72</v>
      </c>
      <c r="G2" s="380"/>
      <c r="H2" s="380"/>
    </row>
    <row r="3" spans="1:8" x14ac:dyDescent="0.3">
      <c r="C3" s="381" t="s">
        <v>71</v>
      </c>
      <c r="D3" s="381"/>
      <c r="E3" s="381"/>
      <c r="F3" s="381" t="s">
        <v>70</v>
      </c>
      <c r="G3" s="381"/>
      <c r="H3" s="381"/>
    </row>
    <row r="4" spans="1:8" ht="15" thickBot="1" x14ac:dyDescent="0.35">
      <c r="C4" s="378" t="s">
        <v>69</v>
      </c>
      <c r="D4" s="378"/>
      <c r="E4" s="378"/>
      <c r="F4" s="378"/>
      <c r="G4" s="378"/>
      <c r="H4" s="378"/>
    </row>
    <row r="5" spans="1:8" ht="15" thickBot="1" x14ac:dyDescent="0.35">
      <c r="C5" s="33" t="s">
        <v>68</v>
      </c>
      <c r="D5" s="34">
        <v>1</v>
      </c>
      <c r="E5" s="34">
        <v>2</v>
      </c>
      <c r="F5" s="34">
        <v>3</v>
      </c>
      <c r="G5" s="34">
        <v>4</v>
      </c>
      <c r="H5" s="34">
        <v>5</v>
      </c>
    </row>
    <row r="6" spans="1:8" ht="15" customHeight="1" x14ac:dyDescent="0.3">
      <c r="B6" s="353" t="s">
        <v>13</v>
      </c>
      <c r="C6" s="76" t="s">
        <v>14</v>
      </c>
      <c r="D6" s="201">
        <v>0.6428571428571429</v>
      </c>
      <c r="E6" s="201">
        <v>0.35714285714285715</v>
      </c>
      <c r="F6" s="201">
        <v>0</v>
      </c>
      <c r="G6" s="201">
        <v>0</v>
      </c>
      <c r="H6" s="211">
        <v>0</v>
      </c>
    </row>
    <row r="7" spans="1:8" x14ac:dyDescent="0.3">
      <c r="B7" s="354"/>
      <c r="C7" s="78" t="s">
        <v>15</v>
      </c>
      <c r="D7" s="194">
        <v>0.51219512195121952</v>
      </c>
      <c r="E7" s="194">
        <v>0.41463414634146339</v>
      </c>
      <c r="F7" s="194">
        <v>7.3170731707317069E-2</v>
      </c>
      <c r="G7" s="194">
        <v>0</v>
      </c>
      <c r="H7" s="212">
        <v>0</v>
      </c>
    </row>
    <row r="8" spans="1:8" x14ac:dyDescent="0.3">
      <c r="B8" s="354"/>
      <c r="C8" s="78" t="s">
        <v>16</v>
      </c>
      <c r="D8" s="194">
        <v>0.5</v>
      </c>
      <c r="E8" s="194">
        <v>0.41666666666666669</v>
      </c>
      <c r="F8" s="194">
        <v>8.3333333333333329E-2</v>
      </c>
      <c r="G8" s="194">
        <v>0</v>
      </c>
      <c r="H8" s="212">
        <v>0</v>
      </c>
    </row>
    <row r="9" spans="1:8" x14ac:dyDescent="0.3">
      <c r="B9" s="354"/>
      <c r="C9" s="78" t="s">
        <v>448</v>
      </c>
      <c r="D9" s="194">
        <v>0.55555555555555558</v>
      </c>
      <c r="E9" s="194">
        <v>0.33333333333333331</v>
      </c>
      <c r="F9" s="194">
        <v>0.1111111111111111</v>
      </c>
      <c r="G9" s="194">
        <v>0</v>
      </c>
      <c r="H9" s="212">
        <v>0</v>
      </c>
    </row>
    <row r="10" spans="1:8" x14ac:dyDescent="0.3">
      <c r="B10" s="354"/>
      <c r="C10" s="78" t="s">
        <v>17</v>
      </c>
      <c r="D10" s="194">
        <v>0.76470588235294112</v>
      </c>
      <c r="E10" s="194">
        <v>0.23529411764705882</v>
      </c>
      <c r="F10" s="194">
        <v>0</v>
      </c>
      <c r="G10" s="194">
        <v>0</v>
      </c>
      <c r="H10" s="212">
        <v>0</v>
      </c>
    </row>
    <row r="11" spans="1:8" x14ac:dyDescent="0.3">
      <c r="B11" s="354"/>
      <c r="C11" s="78" t="s">
        <v>18</v>
      </c>
      <c r="D11" s="194">
        <v>0.24242424242424243</v>
      </c>
      <c r="E11" s="194">
        <v>0.42424242424242425</v>
      </c>
      <c r="F11" s="194">
        <v>0.18181818181818182</v>
      </c>
      <c r="G11" s="194">
        <v>6.0606060606060608E-2</v>
      </c>
      <c r="H11" s="212">
        <v>9.0909090909090912E-2</v>
      </c>
    </row>
    <row r="12" spans="1:8" x14ac:dyDescent="0.3">
      <c r="B12" s="354"/>
      <c r="C12" s="78" t="s">
        <v>278</v>
      </c>
      <c r="D12" s="194">
        <v>0.30769230769230771</v>
      </c>
      <c r="E12" s="194">
        <v>0.38461538461538464</v>
      </c>
      <c r="F12" s="194">
        <v>0.23076923076923078</v>
      </c>
      <c r="G12" s="194">
        <v>7.6923076923076927E-2</v>
      </c>
      <c r="H12" s="212">
        <v>0</v>
      </c>
    </row>
    <row r="13" spans="1:8" x14ac:dyDescent="0.3">
      <c r="B13" s="354"/>
      <c r="C13" s="78" t="s">
        <v>19</v>
      </c>
      <c r="D13" s="194">
        <v>0.21052631578947367</v>
      </c>
      <c r="E13" s="194">
        <v>0.36842105263157893</v>
      </c>
      <c r="F13" s="194">
        <v>0.31578947368421051</v>
      </c>
      <c r="G13" s="194">
        <v>0</v>
      </c>
      <c r="H13" s="212">
        <v>0.10526315789473684</v>
      </c>
    </row>
    <row r="14" spans="1:8" x14ac:dyDescent="0.3">
      <c r="B14" s="354"/>
      <c r="C14" s="78" t="s">
        <v>20</v>
      </c>
      <c r="D14" s="194">
        <v>0.46341463414634149</v>
      </c>
      <c r="E14" s="194">
        <v>0.46341463414634149</v>
      </c>
      <c r="F14" s="194">
        <v>4.878048780487805E-2</v>
      </c>
      <c r="G14" s="194">
        <v>2.4390243902439025E-2</v>
      </c>
      <c r="H14" s="212">
        <v>0</v>
      </c>
    </row>
    <row r="15" spans="1:8" x14ac:dyDescent="0.3">
      <c r="B15" s="354"/>
      <c r="C15" s="78" t="s">
        <v>21</v>
      </c>
      <c r="D15" s="194">
        <v>0.5641025641025641</v>
      </c>
      <c r="E15" s="194">
        <v>0.35897435897435898</v>
      </c>
      <c r="F15" s="194">
        <v>7.6923076923076927E-2</v>
      </c>
      <c r="G15" s="194">
        <v>0</v>
      </c>
      <c r="H15" s="212">
        <v>0</v>
      </c>
    </row>
    <row r="16" spans="1:8" x14ac:dyDescent="0.3">
      <c r="B16" s="354"/>
      <c r="C16" s="78" t="s">
        <v>22</v>
      </c>
      <c r="D16" s="194">
        <v>0.55555555555555558</v>
      </c>
      <c r="E16" s="194">
        <v>0.44444444444444442</v>
      </c>
      <c r="F16" s="194">
        <v>0</v>
      </c>
      <c r="G16" s="194">
        <v>0</v>
      </c>
      <c r="H16" s="212">
        <v>0</v>
      </c>
    </row>
    <row r="17" spans="2:8" ht="15" thickBot="1" x14ac:dyDescent="0.35">
      <c r="B17" s="355"/>
      <c r="C17" s="80" t="s">
        <v>23</v>
      </c>
      <c r="D17" s="202">
        <v>0.375</v>
      </c>
      <c r="E17" s="202">
        <v>0.375</v>
      </c>
      <c r="F17" s="202">
        <v>0.16666666666666666</v>
      </c>
      <c r="G17" s="202">
        <v>4.1666666666666664E-2</v>
      </c>
      <c r="H17" s="213">
        <v>4.1666666666666664E-2</v>
      </c>
    </row>
    <row r="18" spans="2:8" ht="15" customHeight="1" x14ac:dyDescent="0.3">
      <c r="B18" s="356" t="s">
        <v>24</v>
      </c>
      <c r="C18" s="54" t="s">
        <v>25</v>
      </c>
      <c r="D18" s="214">
        <v>0.5</v>
      </c>
      <c r="E18" s="214">
        <v>0.33333333333333331</v>
      </c>
      <c r="F18" s="214">
        <v>0.16666666666666666</v>
      </c>
      <c r="G18" s="214">
        <v>0</v>
      </c>
      <c r="H18" s="215">
        <v>0</v>
      </c>
    </row>
    <row r="19" spans="2:8" x14ac:dyDescent="0.3">
      <c r="B19" s="357"/>
      <c r="C19" s="53" t="s">
        <v>26</v>
      </c>
      <c r="D19" s="216">
        <v>0.41176470588235292</v>
      </c>
      <c r="E19" s="216">
        <v>0.47058823529411764</v>
      </c>
      <c r="F19" s="216">
        <v>0.11764705882352941</v>
      </c>
      <c r="G19" s="216">
        <v>0</v>
      </c>
      <c r="H19" s="217">
        <v>0</v>
      </c>
    </row>
    <row r="20" spans="2:8" x14ac:dyDescent="0.3">
      <c r="B20" s="357"/>
      <c r="C20" s="53" t="s">
        <v>279</v>
      </c>
      <c r="D20" s="216">
        <v>0.4</v>
      </c>
      <c r="E20" s="216">
        <v>0.2</v>
      </c>
      <c r="F20" s="216">
        <v>0.2</v>
      </c>
      <c r="G20" s="216">
        <v>0.1</v>
      </c>
      <c r="H20" s="217">
        <v>0.1</v>
      </c>
    </row>
    <row r="21" spans="2:8" x14ac:dyDescent="0.3">
      <c r="B21" s="357"/>
      <c r="C21" s="53" t="s">
        <v>449</v>
      </c>
      <c r="D21" s="216">
        <v>0.5714285714285714</v>
      </c>
      <c r="E21" s="216">
        <v>0.14285714285714285</v>
      </c>
      <c r="F21" s="216">
        <v>0.14285714285714285</v>
      </c>
      <c r="G21" s="216">
        <v>0.14285714285714285</v>
      </c>
      <c r="H21" s="217">
        <v>0</v>
      </c>
    </row>
    <row r="22" spans="2:8" x14ac:dyDescent="0.3">
      <c r="B22" s="357"/>
      <c r="C22" s="53" t="s">
        <v>450</v>
      </c>
      <c r="D22" s="216">
        <v>0.55555555555555558</v>
      </c>
      <c r="E22" s="216">
        <v>0.44444444444444442</v>
      </c>
      <c r="F22" s="216">
        <v>0</v>
      </c>
      <c r="G22" s="216">
        <v>0</v>
      </c>
      <c r="H22" s="217">
        <v>0</v>
      </c>
    </row>
    <row r="23" spans="2:8" x14ac:dyDescent="0.3">
      <c r="B23" s="357"/>
      <c r="C23" s="53" t="s">
        <v>451</v>
      </c>
      <c r="D23" s="216">
        <v>0.25</v>
      </c>
      <c r="E23" s="216">
        <v>0.5</v>
      </c>
      <c r="F23" s="216">
        <v>0.125</v>
      </c>
      <c r="G23" s="216">
        <v>0.125</v>
      </c>
      <c r="H23" s="217">
        <v>0</v>
      </c>
    </row>
    <row r="24" spans="2:8" x14ac:dyDescent="0.3">
      <c r="B24" s="357"/>
      <c r="C24" s="53" t="s">
        <v>27</v>
      </c>
      <c r="D24" s="216">
        <v>0.54166666666666663</v>
      </c>
      <c r="E24" s="216">
        <v>0.45833333333333331</v>
      </c>
      <c r="F24" s="216">
        <v>0</v>
      </c>
      <c r="G24" s="216">
        <v>0</v>
      </c>
      <c r="H24" s="217">
        <v>0</v>
      </c>
    </row>
    <row r="25" spans="2:8" x14ac:dyDescent="0.3">
      <c r="B25" s="357"/>
      <c r="C25" s="53" t="s">
        <v>452</v>
      </c>
      <c r="D25" s="216">
        <v>0.4</v>
      </c>
      <c r="E25" s="216">
        <v>0.4</v>
      </c>
      <c r="F25" s="216">
        <v>0.2</v>
      </c>
      <c r="G25" s="216">
        <v>0</v>
      </c>
      <c r="H25" s="217">
        <v>0</v>
      </c>
    </row>
    <row r="26" spans="2:8" ht="15" thickBot="1" x14ac:dyDescent="0.35">
      <c r="B26" s="357"/>
      <c r="C26" s="51" t="s">
        <v>28</v>
      </c>
      <c r="D26" s="218">
        <v>0.63636363636363635</v>
      </c>
      <c r="E26" s="218">
        <v>0.27272727272727271</v>
      </c>
      <c r="F26" s="218">
        <v>9.0909090909090912E-2</v>
      </c>
      <c r="G26" s="218">
        <v>0</v>
      </c>
      <c r="H26" s="219">
        <v>0</v>
      </c>
    </row>
    <row r="27" spans="2:8" x14ac:dyDescent="0.3">
      <c r="B27" s="353" t="s">
        <v>29</v>
      </c>
      <c r="C27" s="76" t="s">
        <v>30</v>
      </c>
      <c r="D27" s="201">
        <v>0.3125</v>
      </c>
      <c r="E27" s="201">
        <v>0.5</v>
      </c>
      <c r="F27" s="201">
        <v>0.125</v>
      </c>
      <c r="G27" s="201">
        <v>6.25E-2</v>
      </c>
      <c r="H27" s="211">
        <v>0</v>
      </c>
    </row>
    <row r="28" spans="2:8" x14ac:dyDescent="0.3">
      <c r="B28" s="354"/>
      <c r="C28" s="78" t="s">
        <v>31</v>
      </c>
      <c r="D28" s="194">
        <v>0.36363636363636365</v>
      </c>
      <c r="E28" s="194">
        <v>0.36363636363636365</v>
      </c>
      <c r="F28" s="194">
        <v>0.18181818181818182</v>
      </c>
      <c r="G28" s="194">
        <v>0</v>
      </c>
      <c r="H28" s="212">
        <v>9.0909090909090912E-2</v>
      </c>
    </row>
    <row r="29" spans="2:8" x14ac:dyDescent="0.3">
      <c r="B29" s="354"/>
      <c r="C29" s="78" t="s">
        <v>32</v>
      </c>
      <c r="D29" s="194">
        <v>0.52941176470588236</v>
      </c>
      <c r="E29" s="194">
        <v>0.23529411764705882</v>
      </c>
      <c r="F29" s="194">
        <v>0.17647058823529413</v>
      </c>
      <c r="G29" s="194">
        <v>0</v>
      </c>
      <c r="H29" s="212">
        <v>5.8823529411764705E-2</v>
      </c>
    </row>
    <row r="30" spans="2:8" ht="15" customHeight="1" x14ac:dyDescent="0.3">
      <c r="B30" s="354"/>
      <c r="C30" s="78" t="s">
        <v>33</v>
      </c>
      <c r="D30" s="194">
        <v>0.46666666666666667</v>
      </c>
      <c r="E30" s="194">
        <v>0.53333333333333333</v>
      </c>
      <c r="F30" s="194">
        <v>0</v>
      </c>
      <c r="G30" s="194">
        <v>0</v>
      </c>
      <c r="H30" s="212">
        <v>0</v>
      </c>
    </row>
    <row r="31" spans="2:8" ht="15" customHeight="1" x14ac:dyDescent="0.3">
      <c r="B31" s="354"/>
      <c r="C31" s="78" t="s">
        <v>128</v>
      </c>
      <c r="D31" s="194">
        <v>0.5</v>
      </c>
      <c r="E31" s="194">
        <v>0.375</v>
      </c>
      <c r="F31" s="194">
        <v>0.125</v>
      </c>
      <c r="G31" s="194">
        <v>0</v>
      </c>
      <c r="H31" s="212">
        <v>0</v>
      </c>
    </row>
    <row r="32" spans="2:8" x14ac:dyDescent="0.3">
      <c r="B32" s="354"/>
      <c r="C32" s="78" t="s">
        <v>34</v>
      </c>
      <c r="D32" s="194">
        <v>0.375</v>
      </c>
      <c r="E32" s="194">
        <v>0.3125</v>
      </c>
      <c r="F32" s="194">
        <v>0.125</v>
      </c>
      <c r="G32" s="194">
        <v>0.1875</v>
      </c>
      <c r="H32" s="212">
        <v>0</v>
      </c>
    </row>
    <row r="33" spans="2:8" ht="15" thickBot="1" x14ac:dyDescent="0.35">
      <c r="B33" s="355"/>
      <c r="C33" s="80" t="s">
        <v>35</v>
      </c>
      <c r="D33" s="202">
        <v>0.6</v>
      </c>
      <c r="E33" s="202">
        <v>0.32</v>
      </c>
      <c r="F33" s="202">
        <v>0.08</v>
      </c>
      <c r="G33" s="202">
        <v>0</v>
      </c>
      <c r="H33" s="213">
        <v>0</v>
      </c>
    </row>
    <row r="34" spans="2:8" ht="46.2" thickBot="1" x14ac:dyDescent="0.35">
      <c r="B34" s="220" t="s">
        <v>36</v>
      </c>
      <c r="C34" s="266" t="s">
        <v>453</v>
      </c>
      <c r="D34" s="303">
        <v>0</v>
      </c>
      <c r="E34" s="303">
        <v>0</v>
      </c>
      <c r="F34" s="303">
        <v>0.5714285714285714</v>
      </c>
      <c r="G34" s="303">
        <v>0.2857142857142857</v>
      </c>
      <c r="H34" s="304">
        <v>0.14285714285714285</v>
      </c>
    </row>
    <row r="35" spans="2:8" x14ac:dyDescent="0.3">
      <c r="B35" s="353" t="s">
        <v>37</v>
      </c>
      <c r="C35" s="76" t="s">
        <v>454</v>
      </c>
      <c r="D35" s="201">
        <v>0</v>
      </c>
      <c r="E35" s="201">
        <v>0.25</v>
      </c>
      <c r="F35" s="201">
        <v>0.125</v>
      </c>
      <c r="G35" s="201">
        <v>0.625</v>
      </c>
      <c r="H35" s="211">
        <v>0</v>
      </c>
    </row>
    <row r="36" spans="2:8" x14ac:dyDescent="0.3">
      <c r="B36" s="354"/>
      <c r="C36" s="78" t="s">
        <v>455</v>
      </c>
      <c r="D36" s="194">
        <v>0.54166666666666663</v>
      </c>
      <c r="E36" s="194">
        <v>0.33333333333333331</v>
      </c>
      <c r="F36" s="194">
        <v>0.125</v>
      </c>
      <c r="G36" s="194">
        <v>0</v>
      </c>
      <c r="H36" s="212">
        <v>0</v>
      </c>
    </row>
    <row r="37" spans="2:8" ht="15" customHeight="1" x14ac:dyDescent="0.3">
      <c r="B37" s="354"/>
      <c r="C37" s="78" t="s">
        <v>280</v>
      </c>
      <c r="D37" s="194">
        <v>0.1</v>
      </c>
      <c r="E37" s="194">
        <v>0.1</v>
      </c>
      <c r="F37" s="194">
        <v>0.7</v>
      </c>
      <c r="G37" s="194">
        <v>0.1</v>
      </c>
      <c r="H37" s="212">
        <v>0</v>
      </c>
    </row>
    <row r="38" spans="2:8" ht="15" customHeight="1" x14ac:dyDescent="0.3">
      <c r="B38" s="354"/>
      <c r="C38" s="78" t="s">
        <v>456</v>
      </c>
      <c r="D38" s="194">
        <v>8.3333333333333329E-2</v>
      </c>
      <c r="E38" s="194">
        <v>8.3333333333333329E-2</v>
      </c>
      <c r="F38" s="194">
        <v>0.16666666666666666</v>
      </c>
      <c r="G38" s="194">
        <v>0.58333333333333337</v>
      </c>
      <c r="H38" s="212">
        <v>8.3333333333333329E-2</v>
      </c>
    </row>
    <row r="39" spans="2:8" x14ac:dyDescent="0.3">
      <c r="B39" s="354"/>
      <c r="C39" s="78" t="s">
        <v>390</v>
      </c>
      <c r="D39" s="194">
        <v>0.18181818181818182</v>
      </c>
      <c r="E39" s="194">
        <v>0.36363636363636365</v>
      </c>
      <c r="F39" s="194">
        <v>0.18181818181818182</v>
      </c>
      <c r="G39" s="194">
        <v>0.18181818181818182</v>
      </c>
      <c r="H39" s="212">
        <v>9.0909090909090912E-2</v>
      </c>
    </row>
    <row r="40" spans="2:8" ht="15" customHeight="1" x14ac:dyDescent="0.3">
      <c r="B40" s="354"/>
      <c r="C40" s="78" t="s">
        <v>457</v>
      </c>
      <c r="D40" s="194">
        <v>0</v>
      </c>
      <c r="E40" s="194">
        <v>0</v>
      </c>
      <c r="F40" s="194">
        <v>0.375</v>
      </c>
      <c r="G40" s="194">
        <v>0.5</v>
      </c>
      <c r="H40" s="212">
        <v>0.125</v>
      </c>
    </row>
    <row r="41" spans="2:8" s="74" customFormat="1" ht="15" customHeight="1" x14ac:dyDescent="0.3">
      <c r="B41" s="354"/>
      <c r="C41" s="78" t="s">
        <v>444</v>
      </c>
      <c r="D41" s="194">
        <v>0</v>
      </c>
      <c r="E41" s="194">
        <v>0.2</v>
      </c>
      <c r="F41" s="194">
        <v>0.6</v>
      </c>
      <c r="G41" s="194">
        <v>0</v>
      </c>
      <c r="H41" s="212">
        <v>0.2</v>
      </c>
    </row>
    <row r="42" spans="2:8" ht="15" customHeight="1" x14ac:dyDescent="0.3">
      <c r="B42" s="354"/>
      <c r="C42" s="78" t="s">
        <v>458</v>
      </c>
      <c r="D42" s="194">
        <v>0.16666666666666666</v>
      </c>
      <c r="E42" s="194">
        <v>0.16666666666666666</v>
      </c>
      <c r="F42" s="194">
        <v>0.25</v>
      </c>
      <c r="G42" s="194">
        <v>0.41666666666666669</v>
      </c>
      <c r="H42" s="212">
        <v>0</v>
      </c>
    </row>
    <row r="43" spans="2:8" ht="15" customHeight="1" x14ac:dyDescent="0.3">
      <c r="B43" s="354"/>
      <c r="C43" s="78" t="s">
        <v>391</v>
      </c>
      <c r="D43" s="194">
        <v>0.2</v>
      </c>
      <c r="E43" s="194">
        <v>0.4</v>
      </c>
      <c r="F43" s="194">
        <v>0.4</v>
      </c>
      <c r="G43" s="194">
        <v>0</v>
      </c>
      <c r="H43" s="212">
        <v>0</v>
      </c>
    </row>
    <row r="44" spans="2:8" x14ac:dyDescent="0.3">
      <c r="B44" s="354"/>
      <c r="C44" s="78" t="s">
        <v>445</v>
      </c>
      <c r="D44" s="194">
        <v>0</v>
      </c>
      <c r="E44" s="194">
        <v>0.16666666666666666</v>
      </c>
      <c r="F44" s="194">
        <v>0.33333333333333331</v>
      </c>
      <c r="G44" s="194">
        <v>0.33333333333333331</v>
      </c>
      <c r="H44" s="212">
        <v>0.16666666666666666</v>
      </c>
    </row>
    <row r="45" spans="2:8" x14ac:dyDescent="0.3">
      <c r="B45" s="354"/>
      <c r="C45" s="78" t="s">
        <v>392</v>
      </c>
      <c r="D45" s="194">
        <v>0.28125</v>
      </c>
      <c r="E45" s="194">
        <v>0.40625</v>
      </c>
      <c r="F45" s="194">
        <v>0.25</v>
      </c>
      <c r="G45" s="194">
        <v>6.25E-2</v>
      </c>
      <c r="H45" s="212">
        <v>0</v>
      </c>
    </row>
    <row r="46" spans="2:8" x14ac:dyDescent="0.3">
      <c r="B46" s="354"/>
      <c r="C46" s="78" t="s">
        <v>38</v>
      </c>
      <c r="D46" s="194">
        <v>0.21212121212121213</v>
      </c>
      <c r="E46" s="194">
        <v>0.27272727272727271</v>
      </c>
      <c r="F46" s="194">
        <v>0.24242424242424243</v>
      </c>
      <c r="G46" s="194">
        <v>0.24242424242424243</v>
      </c>
      <c r="H46" s="212">
        <v>3.0303030303030304E-2</v>
      </c>
    </row>
    <row r="47" spans="2:8" x14ac:dyDescent="0.3">
      <c r="B47" s="354"/>
      <c r="C47" s="78" t="s">
        <v>446</v>
      </c>
      <c r="D47" s="194">
        <v>0.1</v>
      </c>
      <c r="E47" s="194">
        <v>0.1</v>
      </c>
      <c r="F47" s="194">
        <v>0.2</v>
      </c>
      <c r="G47" s="194">
        <v>0.6</v>
      </c>
      <c r="H47" s="212">
        <v>0</v>
      </c>
    </row>
    <row r="48" spans="2:8" x14ac:dyDescent="0.3">
      <c r="B48" s="354"/>
      <c r="C48" s="78" t="s">
        <v>440</v>
      </c>
      <c r="D48" s="194">
        <v>5.5555555555555552E-2</v>
      </c>
      <c r="E48" s="194">
        <v>0.33333333333333331</v>
      </c>
      <c r="F48" s="194">
        <v>0.3888888888888889</v>
      </c>
      <c r="G48" s="194">
        <v>0.16666666666666666</v>
      </c>
      <c r="H48" s="212">
        <v>5.5555555555555552E-2</v>
      </c>
    </row>
    <row r="49" spans="2:8" x14ac:dyDescent="0.3">
      <c r="B49" s="354"/>
      <c r="C49" s="78" t="s">
        <v>447</v>
      </c>
      <c r="D49" s="194">
        <v>0</v>
      </c>
      <c r="E49" s="194">
        <v>0.14285714285714285</v>
      </c>
      <c r="F49" s="194">
        <v>0.5714285714285714</v>
      </c>
      <c r="G49" s="194">
        <v>0.2857142857142857</v>
      </c>
      <c r="H49" s="212">
        <v>0</v>
      </c>
    </row>
    <row r="50" spans="2:8" ht="15" customHeight="1" thickBot="1" x14ac:dyDescent="0.35">
      <c r="B50" s="355"/>
      <c r="C50" s="80" t="s">
        <v>129</v>
      </c>
      <c r="D50" s="202">
        <v>0</v>
      </c>
      <c r="E50" s="202">
        <v>0.14285714285714285</v>
      </c>
      <c r="F50" s="202">
        <v>0.14285714285714285</v>
      </c>
      <c r="G50" s="202">
        <v>0.2857142857142857</v>
      </c>
      <c r="H50" s="213">
        <v>0.42857142857142855</v>
      </c>
    </row>
    <row r="51" spans="2:8" x14ac:dyDescent="0.3">
      <c r="B51" s="356" t="s">
        <v>39</v>
      </c>
      <c r="C51" s="54" t="s">
        <v>459</v>
      </c>
      <c r="D51" s="214">
        <v>0</v>
      </c>
      <c r="E51" s="214">
        <v>0.55555555555555558</v>
      </c>
      <c r="F51" s="214">
        <v>0.44444444444444442</v>
      </c>
      <c r="G51" s="214">
        <v>0</v>
      </c>
      <c r="H51" s="215">
        <v>0</v>
      </c>
    </row>
    <row r="52" spans="2:8" x14ac:dyDescent="0.3">
      <c r="B52" s="357"/>
      <c r="C52" s="53" t="s">
        <v>460</v>
      </c>
      <c r="D52" s="216">
        <v>0</v>
      </c>
      <c r="E52" s="216">
        <v>0.44444444444444442</v>
      </c>
      <c r="F52" s="216">
        <v>0.33333333333333331</v>
      </c>
      <c r="G52" s="216">
        <v>0.22222222222222221</v>
      </c>
      <c r="H52" s="217">
        <v>0</v>
      </c>
    </row>
    <row r="53" spans="2:8" x14ac:dyDescent="0.3">
      <c r="B53" s="357"/>
      <c r="C53" s="53" t="s">
        <v>461</v>
      </c>
      <c r="D53" s="216">
        <v>0.2</v>
      </c>
      <c r="E53" s="216">
        <v>0.4</v>
      </c>
      <c r="F53" s="216">
        <v>0.3</v>
      </c>
      <c r="G53" s="216">
        <v>0</v>
      </c>
      <c r="H53" s="217">
        <v>0.1</v>
      </c>
    </row>
    <row r="54" spans="2:8" ht="15" customHeight="1" x14ac:dyDescent="0.3">
      <c r="B54" s="357"/>
      <c r="C54" s="53" t="s">
        <v>462</v>
      </c>
      <c r="D54" s="216">
        <v>0.33333333333333331</v>
      </c>
      <c r="E54" s="216">
        <v>0.33333333333333331</v>
      </c>
      <c r="F54" s="216">
        <v>0.33333333333333331</v>
      </c>
      <c r="G54" s="216">
        <v>0</v>
      </c>
      <c r="H54" s="217">
        <v>0</v>
      </c>
    </row>
    <row r="55" spans="2:8" ht="15" customHeight="1" thickBot="1" x14ac:dyDescent="0.35">
      <c r="B55" s="363"/>
      <c r="C55" s="51" t="s">
        <v>463</v>
      </c>
      <c r="D55" s="218">
        <v>0.18181818181818182</v>
      </c>
      <c r="E55" s="218">
        <v>0.36363636363636365</v>
      </c>
      <c r="F55" s="218">
        <v>0.18181818181818182</v>
      </c>
      <c r="G55" s="218">
        <v>9.0909090909090912E-2</v>
      </c>
      <c r="H55" s="219">
        <v>0.18181818181818182</v>
      </c>
    </row>
    <row r="56" spans="2:8" s="74" customFormat="1" ht="15" customHeight="1" x14ac:dyDescent="0.3">
      <c r="B56" s="353" t="s">
        <v>40</v>
      </c>
      <c r="C56" s="76" t="s">
        <v>464</v>
      </c>
      <c r="D56" s="201">
        <v>0.125</v>
      </c>
      <c r="E56" s="201">
        <v>0</v>
      </c>
      <c r="F56" s="201">
        <v>0.625</v>
      </c>
      <c r="G56" s="201">
        <v>0.25</v>
      </c>
      <c r="H56" s="211">
        <v>0</v>
      </c>
    </row>
    <row r="57" spans="2:8" x14ac:dyDescent="0.3">
      <c r="B57" s="354"/>
      <c r="C57" s="78" t="s">
        <v>41</v>
      </c>
      <c r="D57" s="194">
        <v>7.6923076923076927E-2</v>
      </c>
      <c r="E57" s="194">
        <v>0.38461538461538464</v>
      </c>
      <c r="F57" s="194">
        <v>0.38461538461538464</v>
      </c>
      <c r="G57" s="194">
        <v>0.15384615384615385</v>
      </c>
      <c r="H57" s="212">
        <v>0</v>
      </c>
    </row>
    <row r="58" spans="2:8" x14ac:dyDescent="0.3">
      <c r="B58" s="354"/>
      <c r="C58" s="78" t="s">
        <v>42</v>
      </c>
      <c r="D58" s="194">
        <v>5.5555555555555552E-2</v>
      </c>
      <c r="E58" s="194">
        <v>0.5</v>
      </c>
      <c r="F58" s="194">
        <v>0.44444444444444442</v>
      </c>
      <c r="G58" s="194">
        <v>0</v>
      </c>
      <c r="H58" s="212">
        <v>0</v>
      </c>
    </row>
    <row r="59" spans="2:8" x14ac:dyDescent="0.3">
      <c r="B59" s="354"/>
      <c r="C59" s="78" t="s">
        <v>43</v>
      </c>
      <c r="D59" s="194">
        <v>0</v>
      </c>
      <c r="E59" s="194">
        <v>0.2</v>
      </c>
      <c r="F59" s="194">
        <v>0.66666666666666663</v>
      </c>
      <c r="G59" s="194">
        <v>0.13333333333333333</v>
      </c>
      <c r="H59" s="212">
        <v>0</v>
      </c>
    </row>
    <row r="60" spans="2:8" ht="15" customHeight="1" x14ac:dyDescent="0.3">
      <c r="B60" s="354"/>
      <c r="C60" s="78" t="s">
        <v>465</v>
      </c>
      <c r="D60" s="194">
        <v>0</v>
      </c>
      <c r="E60" s="194">
        <v>0.375</v>
      </c>
      <c r="F60" s="194">
        <v>0.375</v>
      </c>
      <c r="G60" s="194">
        <v>0.125</v>
      </c>
      <c r="H60" s="212">
        <v>0.125</v>
      </c>
    </row>
    <row r="61" spans="2:8" x14ac:dyDescent="0.3">
      <c r="B61" s="354"/>
      <c r="C61" s="78" t="s">
        <v>90</v>
      </c>
      <c r="D61" s="194">
        <v>0</v>
      </c>
      <c r="E61" s="194">
        <v>0.4</v>
      </c>
      <c r="F61" s="194">
        <v>0.6</v>
      </c>
      <c r="G61" s="194">
        <v>0</v>
      </c>
      <c r="H61" s="212">
        <v>0</v>
      </c>
    </row>
    <row r="62" spans="2:8" x14ac:dyDescent="0.3">
      <c r="B62" s="354"/>
      <c r="C62" s="78" t="s">
        <v>44</v>
      </c>
      <c r="D62" s="194">
        <v>0</v>
      </c>
      <c r="E62" s="194">
        <v>0.17647058823529413</v>
      </c>
      <c r="F62" s="194">
        <v>0.47058823529411764</v>
      </c>
      <c r="G62" s="194">
        <v>0.29411764705882354</v>
      </c>
      <c r="H62" s="212">
        <v>5.8823529411764705E-2</v>
      </c>
    </row>
    <row r="63" spans="2:8" ht="15" customHeight="1" thickBot="1" x14ac:dyDescent="0.35">
      <c r="B63" s="354"/>
      <c r="C63" s="80" t="s">
        <v>45</v>
      </c>
      <c r="D63" s="202">
        <v>0</v>
      </c>
      <c r="E63" s="202">
        <v>0.3</v>
      </c>
      <c r="F63" s="202">
        <v>0.5</v>
      </c>
      <c r="G63" s="202">
        <v>0.2</v>
      </c>
      <c r="H63" s="213">
        <v>0</v>
      </c>
    </row>
    <row r="64" spans="2:8" ht="15" customHeight="1" x14ac:dyDescent="0.3">
      <c r="B64" s="356" t="s">
        <v>428</v>
      </c>
      <c r="C64" s="301" t="s">
        <v>426</v>
      </c>
      <c r="D64" s="214">
        <v>0</v>
      </c>
      <c r="E64" s="214">
        <v>0.2857142857142857</v>
      </c>
      <c r="F64" s="214">
        <v>0</v>
      </c>
      <c r="G64" s="214">
        <v>0.2857142857142857</v>
      </c>
      <c r="H64" s="215">
        <v>0.42857142857142855</v>
      </c>
    </row>
    <row r="65" spans="2:8" ht="15" customHeight="1" thickBot="1" x14ac:dyDescent="0.35">
      <c r="B65" s="363"/>
      <c r="C65" s="302" t="s">
        <v>427</v>
      </c>
      <c r="D65" s="218">
        <v>0</v>
      </c>
      <c r="E65" s="218">
        <v>0.2857142857142857</v>
      </c>
      <c r="F65" s="218">
        <v>0.42857142857142855</v>
      </c>
      <c r="G65" s="218">
        <v>0.14285714285714285</v>
      </c>
      <c r="H65" s="219">
        <v>0.14285714285714285</v>
      </c>
    </row>
    <row r="66" spans="2:8" x14ac:dyDescent="0.3">
      <c r="B66" s="366" t="s">
        <v>46</v>
      </c>
      <c r="C66" s="81" t="s">
        <v>47</v>
      </c>
      <c r="D66" s="194">
        <v>0.63636363636363635</v>
      </c>
      <c r="E66" s="194">
        <v>0.18181818181818182</v>
      </c>
      <c r="F66" s="194">
        <v>0.18181818181818182</v>
      </c>
      <c r="G66" s="194">
        <v>0</v>
      </c>
      <c r="H66" s="194">
        <v>0</v>
      </c>
    </row>
    <row r="67" spans="2:8" ht="15" thickBot="1" x14ac:dyDescent="0.35">
      <c r="B67" s="367"/>
      <c r="C67" s="125" t="s">
        <v>281</v>
      </c>
      <c r="D67" s="194">
        <v>0.14285714285714285</v>
      </c>
      <c r="E67" s="194">
        <v>0.42857142857142855</v>
      </c>
      <c r="F67" s="194">
        <v>0.2857142857142857</v>
      </c>
      <c r="G67" s="194">
        <v>0.14285714285714285</v>
      </c>
      <c r="H67" s="194">
        <v>0</v>
      </c>
    </row>
    <row r="68" spans="2:8" ht="15" customHeight="1" x14ac:dyDescent="0.3"/>
    <row r="71" spans="2:8" ht="15.75" customHeight="1" x14ac:dyDescent="0.3"/>
    <row r="72" spans="2:8" ht="15" customHeight="1" x14ac:dyDescent="0.3"/>
    <row r="73" spans="2:8" s="74" customFormat="1" ht="15" customHeight="1" x14ac:dyDescent="0.3"/>
    <row r="74" spans="2:8" ht="15" customHeight="1" x14ac:dyDescent="0.3"/>
    <row r="75" spans="2:8" s="74" customFormat="1" ht="15" customHeight="1" x14ac:dyDescent="0.3"/>
    <row r="78" spans="2:8" s="70" customFormat="1" x14ac:dyDescent="0.3"/>
    <row r="79" spans="2:8" ht="15" customHeight="1" x14ac:dyDescent="0.3"/>
  </sheetData>
  <mergeCells count="14">
    <mergeCell ref="B56:B63"/>
    <mergeCell ref="B64:B65"/>
    <mergeCell ref="B66:B67"/>
    <mergeCell ref="B6:B17"/>
    <mergeCell ref="B18:B26"/>
    <mergeCell ref="B27:B33"/>
    <mergeCell ref="B35:B50"/>
    <mergeCell ref="B51:B55"/>
    <mergeCell ref="C4:H4"/>
    <mergeCell ref="C1:H1"/>
    <mergeCell ref="C2:E2"/>
    <mergeCell ref="F2:H2"/>
    <mergeCell ref="C3:E3"/>
    <mergeCell ref="F3:H3"/>
  </mergeCells>
  <hyperlinks>
    <hyperlink ref="A1" location="Index!A1" display="Back to index" xr:uid="{00000000-0004-0000-25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U90"/>
  <sheetViews>
    <sheetView tabSelected="1" zoomScale="105" zoomScaleNormal="70" workbookViewId="0">
      <selection activeCell="N47" sqref="N47"/>
    </sheetView>
  </sheetViews>
  <sheetFormatPr defaultColWidth="8.88671875" defaultRowHeight="14.4" x14ac:dyDescent="0.3"/>
  <cols>
    <col min="2" max="2" width="37.6640625" bestFit="1" customWidth="1"/>
    <col min="3" max="3" width="7.5546875" style="74" bestFit="1" customWidth="1"/>
    <col min="4" max="4" width="6.88671875" style="74" bestFit="1" customWidth="1"/>
    <col min="5" max="5" width="6.88671875" style="55" bestFit="1" customWidth="1"/>
    <col min="6" max="7" width="6.88671875" bestFit="1" customWidth="1"/>
    <col min="8" max="9" width="6.88671875" style="74" bestFit="1" customWidth="1"/>
    <col min="10" max="11" width="6.88671875" bestFit="1" customWidth="1"/>
    <col min="12" max="12" width="6.44140625" bestFit="1" customWidth="1"/>
    <col min="13" max="13" width="13" customWidth="1"/>
    <col min="14" max="14" width="39.44140625" bestFit="1" customWidth="1"/>
    <col min="15" max="15" width="6.88671875" customWidth="1"/>
  </cols>
  <sheetData>
    <row r="1" spans="1:12" x14ac:dyDescent="0.3">
      <c r="A1" s="44" t="s">
        <v>106</v>
      </c>
    </row>
    <row r="3" spans="1:12" ht="15.6" x14ac:dyDescent="0.3">
      <c r="A3" s="7"/>
      <c r="B3" s="7"/>
      <c r="E3" s="352" t="s">
        <v>10</v>
      </c>
      <c r="F3" s="352"/>
      <c r="G3" s="352"/>
      <c r="H3" s="352"/>
      <c r="I3" s="352"/>
      <c r="J3" s="352"/>
      <c r="K3" s="352"/>
      <c r="L3" s="352"/>
    </row>
    <row r="4" spans="1:12" ht="15" thickBot="1" x14ac:dyDescent="0.35">
      <c r="A4" s="7"/>
      <c r="B4" s="7"/>
      <c r="F4" s="7"/>
      <c r="G4" s="7"/>
      <c r="J4" s="7"/>
      <c r="K4" s="7"/>
      <c r="L4" s="7"/>
    </row>
    <row r="5" spans="1:12" ht="15" thickBot="1" x14ac:dyDescent="0.35">
      <c r="A5" s="7"/>
      <c r="B5" s="116"/>
      <c r="C5" s="358" t="s">
        <v>11</v>
      </c>
      <c r="D5" s="358"/>
      <c r="E5" s="358"/>
      <c r="F5" s="358"/>
      <c r="G5" s="359"/>
      <c r="H5" s="360" t="s">
        <v>12</v>
      </c>
      <c r="I5" s="361"/>
      <c r="J5" s="361"/>
      <c r="K5" s="361"/>
      <c r="L5" s="362"/>
    </row>
    <row r="6" spans="1:12" ht="15" thickBot="1" x14ac:dyDescent="0.35">
      <c r="A6" s="7"/>
      <c r="B6" s="119"/>
      <c r="C6" s="225">
        <v>2022</v>
      </c>
      <c r="D6" s="64">
        <v>2021</v>
      </c>
      <c r="E6" s="64">
        <v>2020</v>
      </c>
      <c r="F6" s="64">
        <v>2019</v>
      </c>
      <c r="G6" s="105">
        <v>2018</v>
      </c>
      <c r="H6" s="225">
        <v>2022</v>
      </c>
      <c r="I6" s="120">
        <v>2021</v>
      </c>
      <c r="J6" s="120">
        <v>2020</v>
      </c>
      <c r="K6" s="64">
        <v>2019</v>
      </c>
      <c r="L6" s="105">
        <v>2018</v>
      </c>
    </row>
    <row r="7" spans="1:12" ht="15" customHeight="1" x14ac:dyDescent="0.3">
      <c r="A7" s="353" t="s">
        <v>13</v>
      </c>
      <c r="B7" s="76" t="s">
        <v>14</v>
      </c>
      <c r="C7" s="334">
        <v>69.362778651482685</v>
      </c>
      <c r="D7" s="231">
        <v>69.792800440652016</v>
      </c>
      <c r="E7" s="107">
        <v>75.47198726564163</v>
      </c>
      <c r="F7" s="50">
        <v>71.105226718540422</v>
      </c>
      <c r="G7" s="232">
        <v>62.12</v>
      </c>
      <c r="H7" s="77" t="s">
        <v>466</v>
      </c>
      <c r="I7" s="249" t="s">
        <v>355</v>
      </c>
      <c r="J7" s="17" t="s">
        <v>282</v>
      </c>
      <c r="K7" s="96" t="s">
        <v>206</v>
      </c>
      <c r="L7" s="232" t="s">
        <v>179</v>
      </c>
    </row>
    <row r="8" spans="1:12" x14ac:dyDescent="0.3">
      <c r="A8" s="354"/>
      <c r="B8" s="78" t="s">
        <v>15</v>
      </c>
      <c r="C8" s="335">
        <v>75.087888379534348</v>
      </c>
      <c r="D8" s="184">
        <v>77.695540267875188</v>
      </c>
      <c r="E8" s="108">
        <v>77.941682733363052</v>
      </c>
      <c r="F8" s="52">
        <v>77.471376618760118</v>
      </c>
      <c r="G8" s="233">
        <v>78.09</v>
      </c>
      <c r="H8" s="79" t="s">
        <v>467</v>
      </c>
      <c r="I8" s="199" t="s">
        <v>356</v>
      </c>
      <c r="J8" s="16" t="s">
        <v>283</v>
      </c>
      <c r="K8" s="91" t="s">
        <v>207</v>
      </c>
      <c r="L8" s="233" t="s">
        <v>134</v>
      </c>
    </row>
    <row r="9" spans="1:12" x14ac:dyDescent="0.3">
      <c r="A9" s="354"/>
      <c r="B9" s="78" t="s">
        <v>16</v>
      </c>
      <c r="C9" s="335">
        <v>77.982587847343609</v>
      </c>
      <c r="D9" s="184">
        <v>69.207307553792035</v>
      </c>
      <c r="E9" s="108">
        <v>69.608126342419467</v>
      </c>
      <c r="F9" s="52">
        <v>68.014429333609911</v>
      </c>
      <c r="G9" s="233">
        <v>81.78</v>
      </c>
      <c r="H9" s="79" t="s">
        <v>468</v>
      </c>
      <c r="I9" s="199" t="s">
        <v>357</v>
      </c>
      <c r="J9" s="16" t="s">
        <v>284</v>
      </c>
      <c r="K9" s="91" t="s">
        <v>208</v>
      </c>
      <c r="L9" s="233" t="s">
        <v>166</v>
      </c>
    </row>
    <row r="10" spans="1:12" x14ac:dyDescent="0.3">
      <c r="A10" s="354"/>
      <c r="B10" s="78" t="s">
        <v>448</v>
      </c>
      <c r="C10" s="335">
        <v>72.80674375634311</v>
      </c>
      <c r="D10" s="184">
        <v>65.612993294792858</v>
      </c>
      <c r="E10" s="108">
        <v>71.421383930130688</v>
      </c>
      <c r="F10" s="52">
        <v>53.646575535956735</v>
      </c>
      <c r="G10" s="233">
        <v>73.42</v>
      </c>
      <c r="H10" s="79" t="s">
        <v>469</v>
      </c>
      <c r="I10" s="199" t="s">
        <v>358</v>
      </c>
      <c r="J10" s="16" t="s">
        <v>285</v>
      </c>
      <c r="K10" s="91" t="s">
        <v>209</v>
      </c>
      <c r="L10" s="233" t="s">
        <v>138</v>
      </c>
    </row>
    <row r="11" spans="1:12" x14ac:dyDescent="0.3">
      <c r="A11" s="354"/>
      <c r="B11" s="78" t="s">
        <v>17</v>
      </c>
      <c r="C11" s="335">
        <v>87.352572817274563</v>
      </c>
      <c r="D11" s="184">
        <v>75.829621046756756</v>
      </c>
      <c r="E11" s="108">
        <v>85.172089305060823</v>
      </c>
      <c r="F11" s="52">
        <v>71.732296073652051</v>
      </c>
      <c r="G11" s="233">
        <v>82.14</v>
      </c>
      <c r="H11" s="79" t="s">
        <v>470</v>
      </c>
      <c r="I11" s="199" t="s">
        <v>359</v>
      </c>
      <c r="J11" s="16" t="s">
        <v>286</v>
      </c>
      <c r="K11" s="91" t="s">
        <v>210</v>
      </c>
      <c r="L11" s="233" t="s">
        <v>136</v>
      </c>
    </row>
    <row r="12" spans="1:12" x14ac:dyDescent="0.3">
      <c r="A12" s="354"/>
      <c r="B12" s="78" t="s">
        <v>18</v>
      </c>
      <c r="C12" s="335">
        <v>58.152300904478182</v>
      </c>
      <c r="D12" s="184">
        <v>66.221121317909905</v>
      </c>
      <c r="E12" s="108">
        <v>65.098471218355016</v>
      </c>
      <c r="F12" s="52">
        <v>67.929123425486893</v>
      </c>
      <c r="G12" s="233">
        <v>82.46</v>
      </c>
      <c r="H12" s="79" t="s">
        <v>471</v>
      </c>
      <c r="I12" s="199" t="s">
        <v>360</v>
      </c>
      <c r="J12" s="16" t="s">
        <v>287</v>
      </c>
      <c r="K12" s="91" t="s">
        <v>211</v>
      </c>
      <c r="L12" s="233" t="s">
        <v>139</v>
      </c>
    </row>
    <row r="13" spans="1:12" x14ac:dyDescent="0.3">
      <c r="A13" s="354"/>
      <c r="B13" s="78" t="s">
        <v>278</v>
      </c>
      <c r="C13" s="335">
        <v>58.208136521247184</v>
      </c>
      <c r="D13" s="184">
        <v>42.401221923610009</v>
      </c>
      <c r="E13" s="108">
        <v>51.562971367758692</v>
      </c>
      <c r="F13" s="52">
        <v>61.014952565886944</v>
      </c>
      <c r="G13" s="233">
        <v>59.38</v>
      </c>
      <c r="H13" s="79" t="s">
        <v>472</v>
      </c>
      <c r="I13" s="199" t="s">
        <v>361</v>
      </c>
      <c r="J13" s="16" t="s">
        <v>288</v>
      </c>
      <c r="K13" s="91" t="s">
        <v>212</v>
      </c>
      <c r="L13" s="233" t="s">
        <v>183</v>
      </c>
    </row>
    <row r="14" spans="1:12" x14ac:dyDescent="0.3">
      <c r="A14" s="354"/>
      <c r="B14" s="78" t="s">
        <v>19</v>
      </c>
      <c r="C14" s="335">
        <v>58.235226877870836</v>
      </c>
      <c r="D14" s="184">
        <v>70.817177384120981</v>
      </c>
      <c r="E14" s="108">
        <v>68.931753076708944</v>
      </c>
      <c r="F14" s="52">
        <v>73.241454198132985</v>
      </c>
      <c r="G14" s="233">
        <v>80.59</v>
      </c>
      <c r="H14" s="79" t="s">
        <v>473</v>
      </c>
      <c r="I14" s="199" t="s">
        <v>362</v>
      </c>
      <c r="J14" s="16" t="s">
        <v>289</v>
      </c>
      <c r="K14" s="91" t="s">
        <v>213</v>
      </c>
      <c r="L14" s="233" t="s">
        <v>151</v>
      </c>
    </row>
    <row r="15" spans="1:12" x14ac:dyDescent="0.3">
      <c r="A15" s="354"/>
      <c r="B15" s="78" t="s">
        <v>20</v>
      </c>
      <c r="C15" s="335">
        <v>80.747388870213925</v>
      </c>
      <c r="D15" s="184">
        <v>79.587314544321714</v>
      </c>
      <c r="E15" s="108">
        <v>76.430332576044975</v>
      </c>
      <c r="F15" s="52">
        <v>79.286698246547672</v>
      </c>
      <c r="G15" s="233">
        <v>78.069999999999993</v>
      </c>
      <c r="H15" s="79" t="s">
        <v>474</v>
      </c>
      <c r="I15" s="223" t="s">
        <v>363</v>
      </c>
      <c r="J15" s="16" t="s">
        <v>290</v>
      </c>
      <c r="K15" s="91" t="s">
        <v>214</v>
      </c>
      <c r="L15" s="233" t="s">
        <v>148</v>
      </c>
    </row>
    <row r="16" spans="1:12" x14ac:dyDescent="0.3">
      <c r="A16" s="354"/>
      <c r="B16" s="78" t="s">
        <v>21</v>
      </c>
      <c r="C16" s="335">
        <v>84.02523248415244</v>
      </c>
      <c r="D16" s="184">
        <v>83.123889752569482</v>
      </c>
      <c r="E16" s="108">
        <v>85.973919857043782</v>
      </c>
      <c r="F16" s="52">
        <v>77.490278630793</v>
      </c>
      <c r="G16" s="233">
        <v>88.38</v>
      </c>
      <c r="H16" s="79" t="s">
        <v>475</v>
      </c>
      <c r="I16" s="223" t="s">
        <v>364</v>
      </c>
      <c r="J16" s="16" t="s">
        <v>291</v>
      </c>
      <c r="K16" s="91" t="s">
        <v>215</v>
      </c>
      <c r="L16" s="233" t="s">
        <v>198</v>
      </c>
    </row>
    <row r="17" spans="1:14" x14ac:dyDescent="0.3">
      <c r="A17" s="354"/>
      <c r="B17" s="78" t="s">
        <v>22</v>
      </c>
      <c r="C17" s="335">
        <v>88.187131313625798</v>
      </c>
      <c r="D17" s="184">
        <v>88.316962223893412</v>
      </c>
      <c r="E17" s="108">
        <v>89.384355751702515</v>
      </c>
      <c r="F17" s="52">
        <v>81.751816691237934</v>
      </c>
      <c r="G17" s="233">
        <v>90</v>
      </c>
      <c r="H17" s="79" t="s">
        <v>476</v>
      </c>
      <c r="I17" s="223" t="s">
        <v>365</v>
      </c>
      <c r="J17" s="16" t="s">
        <v>292</v>
      </c>
      <c r="K17" s="91" t="s">
        <v>216</v>
      </c>
      <c r="L17" s="233" t="s">
        <v>197</v>
      </c>
    </row>
    <row r="18" spans="1:14" ht="15" thickBot="1" x14ac:dyDescent="0.35">
      <c r="A18" s="355"/>
      <c r="B18" s="78" t="s">
        <v>23</v>
      </c>
      <c r="C18" s="336">
        <v>73.25519402113018</v>
      </c>
      <c r="D18" s="234">
        <v>82.433569315894204</v>
      </c>
      <c r="E18" s="109">
        <v>77.297924348238936</v>
      </c>
      <c r="F18" s="56">
        <v>75.56138485689506</v>
      </c>
      <c r="G18" s="235">
        <v>83.35</v>
      </c>
      <c r="H18" s="84" t="s">
        <v>477</v>
      </c>
      <c r="I18" s="250" t="s">
        <v>366</v>
      </c>
      <c r="J18" s="18" t="s">
        <v>293</v>
      </c>
      <c r="K18" s="94" t="s">
        <v>217</v>
      </c>
      <c r="L18" s="235" t="s">
        <v>133</v>
      </c>
    </row>
    <row r="19" spans="1:14" ht="15" customHeight="1" x14ac:dyDescent="0.3">
      <c r="A19" s="356" t="s">
        <v>24</v>
      </c>
      <c r="B19" s="54" t="s">
        <v>25</v>
      </c>
      <c r="C19" s="341">
        <v>81.975062610152179</v>
      </c>
      <c r="D19" s="317">
        <v>87.17790245371144</v>
      </c>
      <c r="E19" s="318">
        <v>88.058959749492629</v>
      </c>
      <c r="F19" s="319">
        <v>84.172317374478098</v>
      </c>
      <c r="G19" s="320">
        <v>86.08</v>
      </c>
      <c r="H19" s="321" t="s">
        <v>478</v>
      </c>
      <c r="I19" s="251" t="s">
        <v>367</v>
      </c>
      <c r="J19" s="57" t="s">
        <v>294</v>
      </c>
      <c r="K19" s="92" t="s">
        <v>218</v>
      </c>
      <c r="L19" s="126" t="s">
        <v>161</v>
      </c>
    </row>
    <row r="20" spans="1:14" ht="15" customHeight="1" x14ac:dyDescent="0.3">
      <c r="A20" s="357"/>
      <c r="B20" s="53" t="s">
        <v>26</v>
      </c>
      <c r="C20" s="342">
        <v>84.227684951615188</v>
      </c>
      <c r="D20" s="322">
        <v>86.384494573904078</v>
      </c>
      <c r="E20" s="323">
        <v>90.453783441807616</v>
      </c>
      <c r="F20" s="324">
        <v>82.433650063637941</v>
      </c>
      <c r="G20" s="325">
        <v>83.94</v>
      </c>
      <c r="H20" s="326" t="s">
        <v>479</v>
      </c>
      <c r="I20" s="224" t="s">
        <v>368</v>
      </c>
      <c r="J20" s="58" t="s">
        <v>295</v>
      </c>
      <c r="K20" s="86" t="s">
        <v>219</v>
      </c>
      <c r="L20" s="104" t="s">
        <v>152</v>
      </c>
    </row>
    <row r="21" spans="1:14" ht="15" customHeight="1" x14ac:dyDescent="0.3">
      <c r="A21" s="357"/>
      <c r="B21" s="53" t="s">
        <v>279</v>
      </c>
      <c r="C21" s="342">
        <v>55.027075572890581</v>
      </c>
      <c r="D21" s="322">
        <v>57.842121155747947</v>
      </c>
      <c r="E21" s="323">
        <v>55.469320842704576</v>
      </c>
      <c r="F21" s="324">
        <v>46.438063037600472</v>
      </c>
      <c r="G21" s="325">
        <v>56.59</v>
      </c>
      <c r="H21" s="326" t="s">
        <v>480</v>
      </c>
      <c r="I21" s="200" t="s">
        <v>386</v>
      </c>
      <c r="J21" s="58" t="s">
        <v>296</v>
      </c>
      <c r="K21" s="86" t="s">
        <v>220</v>
      </c>
      <c r="L21" s="104" t="s">
        <v>164</v>
      </c>
    </row>
    <row r="22" spans="1:14" ht="15" customHeight="1" x14ac:dyDescent="0.3">
      <c r="A22" s="357"/>
      <c r="B22" s="53" t="s">
        <v>449</v>
      </c>
      <c r="C22" s="342">
        <v>84.93869483007694</v>
      </c>
      <c r="D22" s="322">
        <v>76.377074212332374</v>
      </c>
      <c r="E22" s="323">
        <v>79.824260298475821</v>
      </c>
      <c r="F22" s="324">
        <v>68.462275046549877</v>
      </c>
      <c r="G22" s="325">
        <v>69.28</v>
      </c>
      <c r="H22" s="326" t="s">
        <v>481</v>
      </c>
      <c r="I22" s="200" t="s">
        <v>370</v>
      </c>
      <c r="J22" s="58" t="s">
        <v>297</v>
      </c>
      <c r="K22" s="86" t="s">
        <v>221</v>
      </c>
      <c r="L22" s="104" t="s">
        <v>149</v>
      </c>
    </row>
    <row r="23" spans="1:14" ht="15" customHeight="1" x14ac:dyDescent="0.3">
      <c r="A23" s="357"/>
      <c r="B23" s="53" t="s">
        <v>450</v>
      </c>
      <c r="C23" s="342">
        <v>68.107940844422785</v>
      </c>
      <c r="D23" s="322">
        <v>82.718197937559921</v>
      </c>
      <c r="E23" s="323">
        <v>85</v>
      </c>
      <c r="F23" s="324">
        <v>82.781726258141106</v>
      </c>
      <c r="G23" s="325">
        <v>79.89</v>
      </c>
      <c r="H23" s="326" t="s">
        <v>482</v>
      </c>
      <c r="I23" s="224" t="s">
        <v>371</v>
      </c>
      <c r="J23" s="58" t="s">
        <v>298</v>
      </c>
      <c r="K23" s="86" t="s">
        <v>222</v>
      </c>
      <c r="L23" s="104" t="s">
        <v>154</v>
      </c>
    </row>
    <row r="24" spans="1:14" ht="15" customHeight="1" x14ac:dyDescent="0.3">
      <c r="A24" s="357"/>
      <c r="B24" s="53" t="s">
        <v>451</v>
      </c>
      <c r="C24" s="342">
        <v>73.553746692582962</v>
      </c>
      <c r="D24" s="322">
        <v>72.773377516110514</v>
      </c>
      <c r="E24" s="323">
        <v>70.507830262955082</v>
      </c>
      <c r="F24" s="324">
        <v>61.87</v>
      </c>
      <c r="G24" s="325">
        <v>72.5</v>
      </c>
      <c r="H24" s="326" t="s">
        <v>483</v>
      </c>
      <c r="I24" s="200" t="s">
        <v>374</v>
      </c>
      <c r="J24" s="58" t="s">
        <v>300</v>
      </c>
      <c r="K24" s="86" t="s">
        <v>224</v>
      </c>
      <c r="L24" s="104" t="s">
        <v>157</v>
      </c>
      <c r="N24" s="74"/>
    </row>
    <row r="25" spans="1:14" ht="15" customHeight="1" x14ac:dyDescent="0.3">
      <c r="A25" s="357"/>
      <c r="B25" s="53" t="s">
        <v>27</v>
      </c>
      <c r="C25" s="342">
        <v>92.173913043478251</v>
      </c>
      <c r="D25" s="322">
        <v>87.63938214995602</v>
      </c>
      <c r="E25" s="323">
        <v>91.054441586264559</v>
      </c>
      <c r="F25" s="324">
        <v>87.54</v>
      </c>
      <c r="G25" s="325">
        <v>92.99</v>
      </c>
      <c r="H25" s="326" t="s">
        <v>484</v>
      </c>
      <c r="I25" s="224" t="s">
        <v>375</v>
      </c>
      <c r="J25" s="58" t="s">
        <v>301</v>
      </c>
      <c r="K25" s="86" t="s">
        <v>225</v>
      </c>
      <c r="L25" s="104" t="s">
        <v>140</v>
      </c>
      <c r="N25" s="74"/>
    </row>
    <row r="26" spans="1:14" ht="15" customHeight="1" x14ac:dyDescent="0.3">
      <c r="A26" s="357"/>
      <c r="B26" s="53" t="s">
        <v>452</v>
      </c>
      <c r="C26" s="342">
        <v>59.439073364146466</v>
      </c>
      <c r="D26" s="322">
        <v>72.892373980009182</v>
      </c>
      <c r="E26" s="323">
        <v>79.238824803448125</v>
      </c>
      <c r="F26" s="324">
        <v>54.89</v>
      </c>
      <c r="G26" s="325">
        <v>73.98</v>
      </c>
      <c r="H26" s="326" t="s">
        <v>485</v>
      </c>
      <c r="I26" s="200" t="s">
        <v>376</v>
      </c>
      <c r="J26" s="58" t="s">
        <v>302</v>
      </c>
      <c r="K26" s="86" t="s">
        <v>226</v>
      </c>
      <c r="L26" s="104" t="s">
        <v>200</v>
      </c>
      <c r="N26" s="74"/>
    </row>
    <row r="27" spans="1:14" ht="15" customHeight="1" thickBot="1" x14ac:dyDescent="0.35">
      <c r="A27" s="357"/>
      <c r="B27" s="53" t="s">
        <v>28</v>
      </c>
      <c r="C27" s="343">
        <v>73.788234663894059</v>
      </c>
      <c r="D27" s="327">
        <v>80.218405210210079</v>
      </c>
      <c r="E27" s="328">
        <v>73.413849529333106</v>
      </c>
      <c r="F27" s="329">
        <v>80.510000000000005</v>
      </c>
      <c r="G27" s="330">
        <v>84.29</v>
      </c>
      <c r="H27" s="331" t="s">
        <v>486</v>
      </c>
      <c r="I27" s="252" t="s">
        <v>377</v>
      </c>
      <c r="J27" s="59" t="s">
        <v>303</v>
      </c>
      <c r="K27" s="87" t="s">
        <v>227</v>
      </c>
      <c r="L27" s="127" t="s">
        <v>204</v>
      </c>
      <c r="N27" s="74"/>
    </row>
    <row r="28" spans="1:14" x14ac:dyDescent="0.3">
      <c r="A28" s="353" t="s">
        <v>29</v>
      </c>
      <c r="B28" s="77" t="s">
        <v>30</v>
      </c>
      <c r="C28" s="334">
        <v>71.538476909970385</v>
      </c>
      <c r="D28" s="231">
        <v>66.479692487427215</v>
      </c>
      <c r="E28" s="60">
        <v>72.636826742179295</v>
      </c>
      <c r="F28" s="60">
        <v>62.78240818603679</v>
      </c>
      <c r="G28" s="236">
        <v>65.56</v>
      </c>
      <c r="H28" s="77" t="s">
        <v>487</v>
      </c>
      <c r="I28" s="249" t="s">
        <v>379</v>
      </c>
      <c r="J28" s="17" t="s">
        <v>306</v>
      </c>
      <c r="K28" s="93" t="s">
        <v>230</v>
      </c>
      <c r="L28" s="236" t="s">
        <v>135</v>
      </c>
    </row>
    <row r="29" spans="1:14" x14ac:dyDescent="0.3">
      <c r="A29" s="354"/>
      <c r="B29" s="79" t="s">
        <v>569</v>
      </c>
      <c r="C29" s="335">
        <v>84.644727536232182</v>
      </c>
      <c r="D29" s="184">
        <v>78.347738290093588</v>
      </c>
      <c r="E29" s="61">
        <v>77.273130934518164</v>
      </c>
      <c r="F29" s="61">
        <v>81.431548887315188</v>
      </c>
      <c r="G29" s="95">
        <v>75.930000000000007</v>
      </c>
      <c r="H29" s="79" t="s">
        <v>488</v>
      </c>
      <c r="I29" s="199" t="s">
        <v>380</v>
      </c>
      <c r="J29" s="16" t="s">
        <v>307</v>
      </c>
      <c r="K29" s="85" t="s">
        <v>231</v>
      </c>
      <c r="L29" s="95" t="s">
        <v>184</v>
      </c>
    </row>
    <row r="30" spans="1:14" x14ac:dyDescent="0.3">
      <c r="A30" s="354"/>
      <c r="B30" s="79" t="s">
        <v>32</v>
      </c>
      <c r="C30" s="335">
        <v>78.552553458535456</v>
      </c>
      <c r="D30" s="184">
        <v>77.133135462836435</v>
      </c>
      <c r="E30" s="61">
        <v>78.00315677970805</v>
      </c>
      <c r="F30" s="61">
        <v>79.33377312456858</v>
      </c>
      <c r="G30" s="95">
        <v>81.67</v>
      </c>
      <c r="H30" s="79" t="s">
        <v>489</v>
      </c>
      <c r="I30" s="199" t="s">
        <v>381</v>
      </c>
      <c r="J30" s="16" t="s">
        <v>308</v>
      </c>
      <c r="K30" s="85" t="s">
        <v>232</v>
      </c>
      <c r="L30" s="95" t="s">
        <v>146</v>
      </c>
    </row>
    <row r="31" spans="1:14" x14ac:dyDescent="0.3">
      <c r="A31" s="354"/>
      <c r="B31" s="79" t="s">
        <v>33</v>
      </c>
      <c r="C31" s="335">
        <v>83.374717402476378</v>
      </c>
      <c r="D31" s="184">
        <v>81.696111640905073</v>
      </c>
      <c r="E31" s="61">
        <v>85.637807502975519</v>
      </c>
      <c r="F31" s="61">
        <v>83.312777848784123</v>
      </c>
      <c r="G31" s="95">
        <v>75.459999999999994</v>
      </c>
      <c r="H31" s="79" t="s">
        <v>490</v>
      </c>
      <c r="I31" s="223" t="s">
        <v>382</v>
      </c>
      <c r="J31" s="16" t="s">
        <v>309</v>
      </c>
      <c r="K31" s="85" t="s">
        <v>233</v>
      </c>
      <c r="L31" s="95" t="s">
        <v>141</v>
      </c>
    </row>
    <row r="32" spans="1:14" x14ac:dyDescent="0.3">
      <c r="A32" s="354"/>
      <c r="B32" s="79" t="s">
        <v>128</v>
      </c>
      <c r="C32" s="335">
        <v>54.735730188211889</v>
      </c>
      <c r="D32" s="184">
        <v>76.806897318068224</v>
      </c>
      <c r="E32" s="61">
        <v>55.458122497076474</v>
      </c>
      <c r="F32" s="61">
        <v>75.695165186831431</v>
      </c>
      <c r="G32" s="95">
        <v>60.31</v>
      </c>
      <c r="H32" s="79" t="s">
        <v>491</v>
      </c>
      <c r="I32" s="199" t="s">
        <v>383</v>
      </c>
      <c r="J32" s="16" t="s">
        <v>310</v>
      </c>
      <c r="K32" s="85" t="s">
        <v>234</v>
      </c>
      <c r="L32" s="95" t="s">
        <v>180</v>
      </c>
    </row>
    <row r="33" spans="1:21" x14ac:dyDescent="0.3">
      <c r="A33" s="354"/>
      <c r="B33" s="79" t="s">
        <v>34</v>
      </c>
      <c r="C33" s="335">
        <v>55.112753403109458</v>
      </c>
      <c r="D33" s="184">
        <v>64.129093689398275</v>
      </c>
      <c r="E33" s="61">
        <v>58.816630256592276</v>
      </c>
      <c r="F33" s="61">
        <v>64.265043535740404</v>
      </c>
      <c r="G33" s="95">
        <v>60.74</v>
      </c>
      <c r="H33" s="79" t="s">
        <v>492</v>
      </c>
      <c r="I33" s="199" t="s">
        <v>384</v>
      </c>
      <c r="J33" s="16" t="s">
        <v>311</v>
      </c>
      <c r="K33" s="85" t="s">
        <v>235</v>
      </c>
      <c r="L33" s="95" t="s">
        <v>181</v>
      </c>
    </row>
    <row r="34" spans="1:21" ht="15.75" customHeight="1" thickBot="1" x14ac:dyDescent="0.35">
      <c r="A34" s="354"/>
      <c r="B34" s="79" t="s">
        <v>35</v>
      </c>
      <c r="C34" s="336">
        <v>88.25934884848165</v>
      </c>
      <c r="D34" s="234">
        <v>90.207258805982647</v>
      </c>
      <c r="E34" s="62">
        <v>88.818463430252336</v>
      </c>
      <c r="F34" s="62">
        <v>92.452119933555196</v>
      </c>
      <c r="G34" s="237">
        <v>91.47</v>
      </c>
      <c r="H34" s="84" t="s">
        <v>493</v>
      </c>
      <c r="I34" s="250" t="s">
        <v>385</v>
      </c>
      <c r="J34" s="18" t="s">
        <v>312</v>
      </c>
      <c r="K34" s="88" t="s">
        <v>236</v>
      </c>
      <c r="L34" s="237" t="s">
        <v>150</v>
      </c>
    </row>
    <row r="35" spans="1:21" s="238" customFormat="1" ht="63.6" customHeight="1" thickBot="1" x14ac:dyDescent="0.35">
      <c r="A35" s="248" t="s">
        <v>36</v>
      </c>
      <c r="B35" s="239" t="s">
        <v>453</v>
      </c>
      <c r="C35" s="261">
        <v>51.031888950157324</v>
      </c>
      <c r="D35" s="240">
        <v>53.035351254112669</v>
      </c>
      <c r="E35" s="241">
        <v>54.67</v>
      </c>
      <c r="F35" s="241">
        <v>58.8390313809535</v>
      </c>
      <c r="G35" s="244">
        <v>66.319999999999993</v>
      </c>
      <c r="H35" s="261" t="s">
        <v>494</v>
      </c>
      <c r="I35" s="242" t="s">
        <v>388</v>
      </c>
      <c r="J35" s="241" t="s">
        <v>315</v>
      </c>
      <c r="K35" s="243" t="s">
        <v>238</v>
      </c>
      <c r="L35" s="244" t="s">
        <v>156</v>
      </c>
    </row>
    <row r="36" spans="1:21" s="74" customFormat="1" ht="15" customHeight="1" x14ac:dyDescent="0.3">
      <c r="A36" s="354" t="s">
        <v>37</v>
      </c>
      <c r="B36" s="83" t="s">
        <v>454</v>
      </c>
      <c r="C36" s="334">
        <v>37.139575265481135</v>
      </c>
      <c r="D36" s="17" t="s">
        <v>48</v>
      </c>
      <c r="E36" s="17" t="s">
        <v>48</v>
      </c>
      <c r="F36" s="253" t="s">
        <v>48</v>
      </c>
      <c r="G36" s="254" t="s">
        <v>48</v>
      </c>
      <c r="H36" s="344" t="s">
        <v>495</v>
      </c>
      <c r="I36" s="17" t="s">
        <v>48</v>
      </c>
      <c r="J36" s="253" t="s">
        <v>48</v>
      </c>
      <c r="K36" s="259" t="s">
        <v>48</v>
      </c>
      <c r="L36" s="256" t="s">
        <v>48</v>
      </c>
      <c r="M36"/>
      <c r="N36"/>
      <c r="O36"/>
      <c r="P36"/>
      <c r="Q36"/>
      <c r="R36"/>
      <c r="S36"/>
      <c r="T36"/>
      <c r="U36"/>
    </row>
    <row r="37" spans="1:21" s="74" customFormat="1" ht="15" customHeight="1" x14ac:dyDescent="0.3">
      <c r="A37" s="354"/>
      <c r="B37" s="79" t="s">
        <v>455</v>
      </c>
      <c r="C37" s="335">
        <v>82.750663501935122</v>
      </c>
      <c r="D37" s="184">
        <v>48.613100498222821</v>
      </c>
      <c r="E37" s="61">
        <v>81.480676190395201</v>
      </c>
      <c r="F37" s="61">
        <v>63.390439168906916</v>
      </c>
      <c r="G37" s="95">
        <v>71.66</v>
      </c>
      <c r="H37" s="78" t="s">
        <v>496</v>
      </c>
      <c r="I37" s="199" t="s">
        <v>393</v>
      </c>
      <c r="J37" s="61" t="s">
        <v>316</v>
      </c>
      <c r="K37" s="85" t="s">
        <v>241</v>
      </c>
      <c r="L37" s="100" t="s">
        <v>159</v>
      </c>
    </row>
    <row r="38" spans="1:21" x14ac:dyDescent="0.3">
      <c r="A38" s="354"/>
      <c r="B38" s="79" t="s">
        <v>280</v>
      </c>
      <c r="C38" s="335">
        <v>64.61136864236741</v>
      </c>
      <c r="D38" s="184">
        <v>52.769832482970692</v>
      </c>
      <c r="E38" s="61">
        <v>59.68195875547481</v>
      </c>
      <c r="F38" s="61">
        <v>61.193409561241353</v>
      </c>
      <c r="G38" s="95" t="s">
        <v>48</v>
      </c>
      <c r="H38" s="78" t="s">
        <v>497</v>
      </c>
      <c r="I38" s="199" t="s">
        <v>394</v>
      </c>
      <c r="J38" s="61" t="s">
        <v>317</v>
      </c>
      <c r="K38" s="85" t="s">
        <v>242</v>
      </c>
      <c r="L38" s="100" t="s">
        <v>48</v>
      </c>
    </row>
    <row r="39" spans="1:21" s="74" customFormat="1" x14ac:dyDescent="0.3">
      <c r="A39" s="354"/>
      <c r="B39" s="79" t="s">
        <v>456</v>
      </c>
      <c r="C39" s="335">
        <v>48.521355697299185</v>
      </c>
      <c r="D39" s="184">
        <v>29.671563998413447</v>
      </c>
      <c r="E39" s="61">
        <v>58.121736394912297</v>
      </c>
      <c r="F39" s="61">
        <v>39.199619246639109</v>
      </c>
      <c r="G39" s="95">
        <v>54.92</v>
      </c>
      <c r="H39" s="78" t="s">
        <v>498</v>
      </c>
      <c r="I39" s="199" t="s">
        <v>395</v>
      </c>
      <c r="J39" s="61" t="s">
        <v>318</v>
      </c>
      <c r="K39" s="85" t="s">
        <v>243</v>
      </c>
      <c r="L39" s="100" t="s">
        <v>177</v>
      </c>
      <c r="M39"/>
      <c r="N39"/>
      <c r="O39"/>
      <c r="P39"/>
      <c r="Q39"/>
      <c r="R39"/>
      <c r="S39"/>
      <c r="T39"/>
      <c r="U39"/>
    </row>
    <row r="40" spans="1:21" x14ac:dyDescent="0.3">
      <c r="A40" s="354"/>
      <c r="B40" s="79" t="s">
        <v>390</v>
      </c>
      <c r="C40" s="335">
        <v>62.272189201178833</v>
      </c>
      <c r="D40" s="184">
        <v>61.291127127671075</v>
      </c>
      <c r="E40" s="61">
        <v>71.848919118927583</v>
      </c>
      <c r="F40" s="61" t="s">
        <v>48</v>
      </c>
      <c r="G40" s="95">
        <v>54.91</v>
      </c>
      <c r="H40" s="78" t="s">
        <v>499</v>
      </c>
      <c r="I40" s="199" t="s">
        <v>396</v>
      </c>
      <c r="J40" s="61" t="s">
        <v>319</v>
      </c>
      <c r="K40" s="85" t="s">
        <v>48</v>
      </c>
      <c r="L40" s="100" t="s">
        <v>192</v>
      </c>
    </row>
    <row r="41" spans="1:21" x14ac:dyDescent="0.3">
      <c r="A41" s="354"/>
      <c r="B41" s="79" t="s">
        <v>457</v>
      </c>
      <c r="C41" s="335">
        <v>55.590344483919999</v>
      </c>
      <c r="D41" s="184">
        <v>60.916696728296458</v>
      </c>
      <c r="E41" s="61">
        <v>65.922267001264956</v>
      </c>
      <c r="F41" s="61">
        <v>76.640589874313207</v>
      </c>
      <c r="G41" s="95" t="s">
        <v>48</v>
      </c>
      <c r="H41" s="78" t="s">
        <v>500</v>
      </c>
      <c r="I41" s="199" t="s">
        <v>397</v>
      </c>
      <c r="J41" s="61" t="s">
        <v>320</v>
      </c>
      <c r="K41" s="85" t="s">
        <v>239</v>
      </c>
      <c r="L41" s="95" t="s">
        <v>48</v>
      </c>
    </row>
    <row r="42" spans="1:21" s="74" customFormat="1" x14ac:dyDescent="0.3">
      <c r="A42" s="354"/>
      <c r="B42" s="83" t="s">
        <v>444</v>
      </c>
      <c r="C42" s="335">
        <v>65.492640261949077</v>
      </c>
      <c r="D42" s="246" t="s">
        <v>48</v>
      </c>
      <c r="E42" s="61" t="s">
        <v>48</v>
      </c>
      <c r="F42" s="61" t="s">
        <v>48</v>
      </c>
      <c r="G42" s="95" t="s">
        <v>48</v>
      </c>
      <c r="H42" s="78" t="s">
        <v>501</v>
      </c>
      <c r="I42" s="245" t="s">
        <v>48</v>
      </c>
      <c r="J42" s="61" t="s">
        <v>48</v>
      </c>
      <c r="K42" s="85" t="s">
        <v>48</v>
      </c>
      <c r="L42" s="95" t="s">
        <v>48</v>
      </c>
    </row>
    <row r="43" spans="1:21" x14ac:dyDescent="0.3">
      <c r="A43" s="354"/>
      <c r="B43" s="79" t="s">
        <v>458</v>
      </c>
      <c r="C43" s="335">
        <v>57.418622583463524</v>
      </c>
      <c r="D43" s="184">
        <v>33.054942207693387</v>
      </c>
      <c r="E43" s="61">
        <v>76.271106643240671</v>
      </c>
      <c r="F43" s="61">
        <v>39.534851450383293</v>
      </c>
      <c r="G43" s="95">
        <v>62.18</v>
      </c>
      <c r="H43" s="78" t="s">
        <v>502</v>
      </c>
      <c r="I43" s="199" t="s">
        <v>398</v>
      </c>
      <c r="J43" s="61" t="s">
        <v>321</v>
      </c>
      <c r="K43" s="85" t="s">
        <v>240</v>
      </c>
      <c r="L43" s="95" t="s">
        <v>190</v>
      </c>
    </row>
    <row r="44" spans="1:21" s="74" customFormat="1" x14ac:dyDescent="0.3">
      <c r="A44" s="354"/>
      <c r="B44" s="79" t="s">
        <v>391</v>
      </c>
      <c r="C44" s="335">
        <v>74.126483832219236</v>
      </c>
      <c r="D44" s="184">
        <v>82.558143586996394</v>
      </c>
      <c r="E44" s="61" t="s">
        <v>48</v>
      </c>
      <c r="F44" s="61" t="s">
        <v>48</v>
      </c>
      <c r="G44" s="95" t="s">
        <v>48</v>
      </c>
      <c r="H44" s="78" t="s">
        <v>503</v>
      </c>
      <c r="I44" s="223" t="s">
        <v>400</v>
      </c>
      <c r="J44" s="61" t="s">
        <v>48</v>
      </c>
      <c r="K44" s="61" t="s">
        <v>48</v>
      </c>
      <c r="L44" s="95" t="s">
        <v>48</v>
      </c>
    </row>
    <row r="45" spans="1:21" s="74" customFormat="1" x14ac:dyDescent="0.3">
      <c r="A45" s="354"/>
      <c r="B45" s="79" t="s">
        <v>445</v>
      </c>
      <c r="C45" s="335">
        <v>34.959439108744803</v>
      </c>
      <c r="D45" s="246" t="s">
        <v>48</v>
      </c>
      <c r="E45" s="61">
        <v>61.24</v>
      </c>
      <c r="F45" s="61" t="s">
        <v>48</v>
      </c>
      <c r="G45" s="95" t="s">
        <v>48</v>
      </c>
      <c r="H45" s="78" t="s">
        <v>504</v>
      </c>
      <c r="I45" s="245" t="s">
        <v>48</v>
      </c>
      <c r="J45" s="85" t="s">
        <v>322</v>
      </c>
      <c r="K45" s="61" t="s">
        <v>48</v>
      </c>
      <c r="L45" s="95" t="s">
        <v>48</v>
      </c>
    </row>
    <row r="46" spans="1:21" x14ac:dyDescent="0.3">
      <c r="A46" s="354"/>
      <c r="B46" s="79" t="s">
        <v>392</v>
      </c>
      <c r="C46" s="335">
        <v>59.881021041997386</v>
      </c>
      <c r="D46" s="184">
        <v>52.594417832347609</v>
      </c>
      <c r="E46" s="61">
        <v>59.719194933122893</v>
      </c>
      <c r="F46" s="61">
        <v>58.219575627729526</v>
      </c>
      <c r="G46" s="95">
        <v>56.66</v>
      </c>
      <c r="H46" s="78" t="s">
        <v>505</v>
      </c>
      <c r="I46" s="199" t="s">
        <v>401</v>
      </c>
      <c r="J46" s="61" t="s">
        <v>323</v>
      </c>
      <c r="K46" s="85" t="s">
        <v>244</v>
      </c>
      <c r="L46" s="95" t="s">
        <v>169</v>
      </c>
      <c r="N46" s="247"/>
    </row>
    <row r="47" spans="1:21" ht="15" customHeight="1" x14ac:dyDescent="0.3">
      <c r="A47" s="354"/>
      <c r="B47" s="79" t="s">
        <v>38</v>
      </c>
      <c r="C47" s="335">
        <v>44.763611287390397</v>
      </c>
      <c r="D47" s="184">
        <v>37.882031087731619</v>
      </c>
      <c r="E47" s="61">
        <v>56.325611422819897</v>
      </c>
      <c r="F47" s="61">
        <v>64.792022610953126</v>
      </c>
      <c r="G47" s="95">
        <v>65.3</v>
      </c>
      <c r="H47" s="78" t="s">
        <v>506</v>
      </c>
      <c r="I47" s="199" t="s">
        <v>404</v>
      </c>
      <c r="J47" s="61" t="s">
        <v>324</v>
      </c>
      <c r="K47" s="85" t="s">
        <v>245</v>
      </c>
      <c r="L47" s="95" t="s">
        <v>160</v>
      </c>
    </row>
    <row r="48" spans="1:21" s="74" customFormat="1" ht="15" customHeight="1" x14ac:dyDescent="0.3">
      <c r="A48" s="354"/>
      <c r="B48" s="79" t="s">
        <v>446</v>
      </c>
      <c r="C48" s="335">
        <v>36.154193759369996</v>
      </c>
      <c r="D48" s="246" t="s">
        <v>48</v>
      </c>
      <c r="E48" s="61" t="s">
        <v>48</v>
      </c>
      <c r="F48" s="61" t="s">
        <v>48</v>
      </c>
      <c r="G48" s="95" t="s">
        <v>48</v>
      </c>
      <c r="H48" s="78" t="s">
        <v>507</v>
      </c>
      <c r="I48" s="245" t="s">
        <v>48</v>
      </c>
      <c r="J48" s="61" t="s">
        <v>48</v>
      </c>
      <c r="K48" s="85" t="s">
        <v>48</v>
      </c>
      <c r="L48" s="95" t="s">
        <v>48</v>
      </c>
    </row>
    <row r="49" spans="1:21" x14ac:dyDescent="0.3">
      <c r="A49" s="354"/>
      <c r="B49" s="79" t="s">
        <v>440</v>
      </c>
      <c r="C49" s="335">
        <v>52.90330831207153</v>
      </c>
      <c r="D49" s="184">
        <v>45.764252512545113</v>
      </c>
      <c r="E49" s="61">
        <v>42.076707110988764</v>
      </c>
      <c r="F49" s="61">
        <v>32.818415957094139</v>
      </c>
      <c r="G49" s="95">
        <v>55.04</v>
      </c>
      <c r="H49" s="78" t="s">
        <v>508</v>
      </c>
      <c r="I49" s="199" t="s">
        <v>405</v>
      </c>
      <c r="J49" s="61" t="s">
        <v>325</v>
      </c>
      <c r="K49" s="85" t="s">
        <v>246</v>
      </c>
      <c r="L49" s="103" t="s">
        <v>173</v>
      </c>
    </row>
    <row r="50" spans="1:21" s="74" customFormat="1" x14ac:dyDescent="0.3">
      <c r="A50" s="354"/>
      <c r="B50" s="79" t="s">
        <v>447</v>
      </c>
      <c r="C50" s="335">
        <v>42.182855956606282</v>
      </c>
      <c r="D50" s="246" t="s">
        <v>48</v>
      </c>
      <c r="E50" s="61" t="s">
        <v>48</v>
      </c>
      <c r="F50" s="61" t="s">
        <v>48</v>
      </c>
      <c r="G50" s="95" t="s">
        <v>48</v>
      </c>
      <c r="H50" s="78" t="s">
        <v>509</v>
      </c>
      <c r="I50" s="245" t="s">
        <v>48</v>
      </c>
      <c r="J50" s="61" t="s">
        <v>48</v>
      </c>
      <c r="K50" s="85" t="s">
        <v>48</v>
      </c>
      <c r="L50" s="103" t="s">
        <v>48</v>
      </c>
    </row>
    <row r="51" spans="1:21" ht="15" thickBot="1" x14ac:dyDescent="0.35">
      <c r="A51" s="355"/>
      <c r="B51" s="84" t="s">
        <v>129</v>
      </c>
      <c r="C51" s="335">
        <v>34.285714285714285</v>
      </c>
      <c r="D51" s="184">
        <v>26.551887236948012</v>
      </c>
      <c r="E51" s="61">
        <v>49.519550915762821</v>
      </c>
      <c r="F51" s="61">
        <v>44.811099922449209</v>
      </c>
      <c r="G51" s="95">
        <v>56.57</v>
      </c>
      <c r="H51" s="78" t="s">
        <v>510</v>
      </c>
      <c r="I51" s="199" t="s">
        <v>406</v>
      </c>
      <c r="J51" s="61" t="s">
        <v>327</v>
      </c>
      <c r="K51" s="85" t="s">
        <v>248</v>
      </c>
      <c r="L51" s="95" t="s">
        <v>193</v>
      </c>
    </row>
    <row r="52" spans="1:21" x14ac:dyDescent="0.3">
      <c r="A52" s="356" t="s">
        <v>39</v>
      </c>
      <c r="B52" s="38" t="s">
        <v>459</v>
      </c>
      <c r="C52" s="338">
        <v>54.841525291440988</v>
      </c>
      <c r="D52" s="226">
        <v>58.387705480967789</v>
      </c>
      <c r="E52" s="57">
        <v>65.489999999999995</v>
      </c>
      <c r="F52" s="57">
        <v>63.934197715368605</v>
      </c>
      <c r="G52" s="227">
        <v>68.39</v>
      </c>
      <c r="H52" s="196" t="s">
        <v>511</v>
      </c>
      <c r="I52" s="209" t="s">
        <v>407</v>
      </c>
      <c r="J52" s="57" t="s">
        <v>328</v>
      </c>
      <c r="K52" s="92" t="s">
        <v>249</v>
      </c>
      <c r="L52" s="227" t="s">
        <v>194</v>
      </c>
    </row>
    <row r="53" spans="1:21" s="74" customFormat="1" x14ac:dyDescent="0.3">
      <c r="A53" s="357"/>
      <c r="B53" s="38" t="s">
        <v>460</v>
      </c>
      <c r="C53" s="339">
        <v>59.69817320222684</v>
      </c>
      <c r="D53" s="222">
        <v>61.17328265536289</v>
      </c>
      <c r="E53" s="58">
        <v>63.55</v>
      </c>
      <c r="F53" s="58">
        <v>51.209446340570452</v>
      </c>
      <c r="G53" s="228">
        <v>52.61</v>
      </c>
      <c r="H53" s="197" t="s">
        <v>512</v>
      </c>
      <c r="I53" s="200" t="s">
        <v>409</v>
      </c>
      <c r="J53" s="58" t="s">
        <v>330</v>
      </c>
      <c r="K53" s="86" t="s">
        <v>251</v>
      </c>
      <c r="L53" s="228" t="s">
        <v>187</v>
      </c>
      <c r="M53"/>
      <c r="N53"/>
      <c r="O53"/>
      <c r="P53"/>
      <c r="Q53"/>
      <c r="R53"/>
      <c r="S53"/>
      <c r="T53"/>
      <c r="U53"/>
    </row>
    <row r="54" spans="1:21" ht="15.9" customHeight="1" x14ac:dyDescent="0.3">
      <c r="A54" s="357"/>
      <c r="B54" s="38" t="s">
        <v>461</v>
      </c>
      <c r="C54" s="339">
        <v>56.484436009210718</v>
      </c>
      <c r="D54" s="222">
        <v>72.053383098405078</v>
      </c>
      <c r="E54" s="58">
        <v>74.69</v>
      </c>
      <c r="F54" s="58">
        <v>67.189106015719787</v>
      </c>
      <c r="G54" s="228">
        <v>54.09</v>
      </c>
      <c r="H54" s="197" t="s">
        <v>513</v>
      </c>
      <c r="I54" s="200" t="s">
        <v>413</v>
      </c>
      <c r="J54" s="58" t="s">
        <v>332</v>
      </c>
      <c r="K54" s="86" t="s">
        <v>254</v>
      </c>
      <c r="L54" s="228" t="s">
        <v>162</v>
      </c>
    </row>
    <row r="55" spans="1:21" x14ac:dyDescent="0.3">
      <c r="A55" s="357"/>
      <c r="B55" s="38" t="s">
        <v>462</v>
      </c>
      <c r="C55" s="339">
        <v>73.409361787463993</v>
      </c>
      <c r="D55" s="222">
        <v>75.318882879159077</v>
      </c>
      <c r="E55" s="58">
        <v>63.35</v>
      </c>
      <c r="F55" s="58">
        <v>76.20352340334729</v>
      </c>
      <c r="G55" s="228">
        <v>55.9</v>
      </c>
      <c r="H55" s="197" t="s">
        <v>514</v>
      </c>
      <c r="I55" s="200" t="s">
        <v>414</v>
      </c>
      <c r="J55" s="58" t="s">
        <v>333</v>
      </c>
      <c r="K55" s="86" t="s">
        <v>255</v>
      </c>
      <c r="L55" s="228" t="s">
        <v>205</v>
      </c>
    </row>
    <row r="56" spans="1:21" ht="16.5" customHeight="1" thickBot="1" x14ac:dyDescent="0.35">
      <c r="A56" s="363"/>
      <c r="B56" s="38" t="s">
        <v>463</v>
      </c>
      <c r="C56" s="340">
        <v>63.204665155081528</v>
      </c>
      <c r="D56" s="229">
        <v>63.910231076986641</v>
      </c>
      <c r="E56" s="59">
        <v>67.39</v>
      </c>
      <c r="F56" s="59">
        <v>60.490616727550929</v>
      </c>
      <c r="G56" s="230">
        <v>62.46</v>
      </c>
      <c r="H56" s="198" t="s">
        <v>515</v>
      </c>
      <c r="I56" s="210" t="s">
        <v>415</v>
      </c>
      <c r="J56" s="59" t="s">
        <v>334</v>
      </c>
      <c r="K56" s="87" t="s">
        <v>276</v>
      </c>
      <c r="L56" s="230" t="s">
        <v>144</v>
      </c>
    </row>
    <row r="57" spans="1:21" x14ac:dyDescent="0.3">
      <c r="A57" s="364" t="s">
        <v>40</v>
      </c>
      <c r="B57" s="77" t="s">
        <v>464</v>
      </c>
      <c r="C57" s="335">
        <v>53.968894993107391</v>
      </c>
      <c r="D57" s="184">
        <v>42.924887107698758</v>
      </c>
      <c r="E57" s="61">
        <v>45.163838107712024</v>
      </c>
      <c r="F57" s="61">
        <v>62.361072880318851</v>
      </c>
      <c r="G57" s="95">
        <v>49.53</v>
      </c>
      <c r="H57" s="78" t="s">
        <v>516</v>
      </c>
      <c r="I57" s="199" t="s">
        <v>416</v>
      </c>
      <c r="J57" s="13" t="s">
        <v>335</v>
      </c>
      <c r="K57" s="102" t="s">
        <v>256</v>
      </c>
      <c r="L57" s="103" t="s">
        <v>196</v>
      </c>
    </row>
    <row r="58" spans="1:21" x14ac:dyDescent="0.3">
      <c r="A58" s="365"/>
      <c r="B58" s="79" t="s">
        <v>41</v>
      </c>
      <c r="C58" s="335">
        <v>68.97989862886314</v>
      </c>
      <c r="D58" s="184">
        <v>56.19753354069752</v>
      </c>
      <c r="E58" s="61">
        <v>69.292379993923291</v>
      </c>
      <c r="F58" s="61">
        <v>63.35609413268368</v>
      </c>
      <c r="G58" s="95">
        <v>58.63</v>
      </c>
      <c r="H58" s="78" t="s">
        <v>517</v>
      </c>
      <c r="I58" s="199" t="s">
        <v>417</v>
      </c>
      <c r="J58" s="13" t="s">
        <v>336</v>
      </c>
      <c r="K58" s="102" t="s">
        <v>257</v>
      </c>
      <c r="L58" s="103" t="s">
        <v>186</v>
      </c>
    </row>
    <row r="59" spans="1:21" x14ac:dyDescent="0.3">
      <c r="A59" s="365"/>
      <c r="B59" s="79" t="s">
        <v>42</v>
      </c>
      <c r="C59" s="335">
        <v>60.338237138250662</v>
      </c>
      <c r="D59" s="184">
        <v>69.330739618578292</v>
      </c>
      <c r="E59" s="61">
        <v>72.112670116298062</v>
      </c>
      <c r="F59" s="61">
        <v>77.715380387869985</v>
      </c>
      <c r="G59" s="95">
        <v>84.9</v>
      </c>
      <c r="H59" s="78" t="s">
        <v>518</v>
      </c>
      <c r="I59" s="199" t="s">
        <v>418</v>
      </c>
      <c r="J59" s="13" t="s">
        <v>337</v>
      </c>
      <c r="K59" s="102" t="s">
        <v>258</v>
      </c>
      <c r="L59" s="103" t="s">
        <v>199</v>
      </c>
    </row>
    <row r="60" spans="1:21" x14ac:dyDescent="0.3">
      <c r="A60" s="365"/>
      <c r="B60" s="79" t="s">
        <v>43</v>
      </c>
      <c r="C60" s="335">
        <v>60.331065635284816</v>
      </c>
      <c r="D60" s="184">
        <v>70.026651750262687</v>
      </c>
      <c r="E60" s="61">
        <v>72.294182906906428</v>
      </c>
      <c r="F60" s="61">
        <v>57.991518378856846</v>
      </c>
      <c r="G60" s="95">
        <v>62.58</v>
      </c>
      <c r="H60" s="78" t="s">
        <v>519</v>
      </c>
      <c r="I60" s="199" t="s">
        <v>419</v>
      </c>
      <c r="J60" s="13" t="s">
        <v>338</v>
      </c>
      <c r="K60" s="102" t="s">
        <v>259</v>
      </c>
      <c r="L60" s="103" t="s">
        <v>191</v>
      </c>
    </row>
    <row r="61" spans="1:21" x14ac:dyDescent="0.3">
      <c r="A61" s="365"/>
      <c r="B61" s="79" t="s">
        <v>465</v>
      </c>
      <c r="C61" s="335">
        <v>68.535674788426917</v>
      </c>
      <c r="D61" s="184">
        <v>72.788620260972237</v>
      </c>
      <c r="E61" s="61">
        <v>57.948168642511391</v>
      </c>
      <c r="F61" s="61">
        <v>56.800862442642241</v>
      </c>
      <c r="G61" s="95">
        <v>59.79</v>
      </c>
      <c r="H61" s="78" t="s">
        <v>520</v>
      </c>
      <c r="I61" s="199" t="s">
        <v>420</v>
      </c>
      <c r="J61" s="13" t="s">
        <v>340</v>
      </c>
      <c r="K61" s="102" t="s">
        <v>261</v>
      </c>
      <c r="L61" s="103" t="s">
        <v>172</v>
      </c>
    </row>
    <row r="62" spans="1:21" x14ac:dyDescent="0.3">
      <c r="A62" s="365"/>
      <c r="B62" s="79" t="s">
        <v>90</v>
      </c>
      <c r="C62" s="335">
        <v>71.771452991507545</v>
      </c>
      <c r="D62" s="184">
        <v>44.241930407273912</v>
      </c>
      <c r="E62" s="61">
        <v>51.536333224359993</v>
      </c>
      <c r="F62" s="61">
        <v>65.169490832276949</v>
      </c>
      <c r="G62" s="95">
        <v>67.27</v>
      </c>
      <c r="H62" s="78" t="s">
        <v>521</v>
      </c>
      <c r="I62" s="199" t="s">
        <v>421</v>
      </c>
      <c r="J62" s="13" t="s">
        <v>341</v>
      </c>
      <c r="K62" s="102" t="s">
        <v>262</v>
      </c>
      <c r="L62" s="103" t="s">
        <v>203</v>
      </c>
    </row>
    <row r="63" spans="1:21" x14ac:dyDescent="0.3">
      <c r="A63" s="365"/>
      <c r="B63" s="79" t="s">
        <v>44</v>
      </c>
      <c r="C63" s="335">
        <v>60.157132188358048</v>
      </c>
      <c r="D63" s="184">
        <v>66.456976963761392</v>
      </c>
      <c r="E63" s="61">
        <v>66.874083833364452</v>
      </c>
      <c r="F63" s="61">
        <v>65.43413020305357</v>
      </c>
      <c r="G63" s="95">
        <v>73.91</v>
      </c>
      <c r="H63" s="78" t="s">
        <v>522</v>
      </c>
      <c r="I63" s="199" t="s">
        <v>422</v>
      </c>
      <c r="J63" s="13" t="s">
        <v>342</v>
      </c>
      <c r="K63" s="102" t="s">
        <v>263</v>
      </c>
      <c r="L63" s="103" t="s">
        <v>145</v>
      </c>
    </row>
    <row r="64" spans="1:21" s="32" customFormat="1" ht="15" thickBot="1" x14ac:dyDescent="0.35">
      <c r="A64" s="365"/>
      <c r="B64" s="79" t="s">
        <v>45</v>
      </c>
      <c r="C64" s="335">
        <v>60.680700994134654</v>
      </c>
      <c r="D64" s="184">
        <v>61.638863262120104</v>
      </c>
      <c r="E64" s="61">
        <v>70.407719869273222</v>
      </c>
      <c r="F64" s="61">
        <v>75.140524469049438</v>
      </c>
      <c r="G64" s="95">
        <v>81.55</v>
      </c>
      <c r="H64" s="78" t="s">
        <v>523</v>
      </c>
      <c r="I64" s="199" t="s">
        <v>424</v>
      </c>
      <c r="J64" s="13" t="s">
        <v>343</v>
      </c>
      <c r="K64" s="102" t="s">
        <v>265</v>
      </c>
      <c r="L64" s="103" t="s">
        <v>130</v>
      </c>
      <c r="M64"/>
      <c r="N64"/>
      <c r="O64"/>
      <c r="P64"/>
      <c r="Q64"/>
      <c r="R64"/>
      <c r="S64"/>
      <c r="T64"/>
      <c r="U64"/>
    </row>
    <row r="65" spans="1:21" s="74" customFormat="1" x14ac:dyDescent="0.3">
      <c r="A65" s="356" t="s">
        <v>428</v>
      </c>
      <c r="B65" s="37" t="s">
        <v>426</v>
      </c>
      <c r="C65" s="338">
        <v>44.863904600845743</v>
      </c>
      <c r="D65" s="226">
        <v>34.922165074451435</v>
      </c>
      <c r="E65" s="57" t="s">
        <v>48</v>
      </c>
      <c r="F65" s="57" t="s">
        <v>48</v>
      </c>
      <c r="G65" s="227">
        <v>44.75</v>
      </c>
      <c r="H65" s="196" t="s">
        <v>524</v>
      </c>
      <c r="I65" s="209" t="s">
        <v>429</v>
      </c>
      <c r="J65" s="14" t="s">
        <v>48</v>
      </c>
      <c r="K65" s="97" t="s">
        <v>48</v>
      </c>
      <c r="L65" s="126" t="s">
        <v>189</v>
      </c>
    </row>
    <row r="66" spans="1:21" s="74" customFormat="1" ht="15" thickBot="1" x14ac:dyDescent="0.35">
      <c r="A66" s="363"/>
      <c r="B66" s="38" t="s">
        <v>427</v>
      </c>
      <c r="C66" s="340">
        <v>54.391385354082097</v>
      </c>
      <c r="D66" s="229">
        <v>50.659345855602226</v>
      </c>
      <c r="E66" s="59" t="s">
        <v>48</v>
      </c>
      <c r="F66" s="59" t="s">
        <v>48</v>
      </c>
      <c r="G66" s="230" t="s">
        <v>48</v>
      </c>
      <c r="H66" s="198" t="s">
        <v>525</v>
      </c>
      <c r="I66" s="210" t="s">
        <v>431</v>
      </c>
      <c r="J66" s="15" t="s">
        <v>48</v>
      </c>
      <c r="K66" s="98" t="s">
        <v>48</v>
      </c>
      <c r="L66" s="127" t="s">
        <v>48</v>
      </c>
    </row>
    <row r="67" spans="1:21" s="74" customFormat="1" ht="22.2" customHeight="1" x14ac:dyDescent="0.3">
      <c r="A67" s="366" t="s">
        <v>46</v>
      </c>
      <c r="B67" s="195" t="s">
        <v>47</v>
      </c>
      <c r="C67" s="335">
        <v>66.748407074586197</v>
      </c>
      <c r="D67" s="184">
        <v>79.178651486696282</v>
      </c>
      <c r="E67" s="63">
        <v>82.752711492150411</v>
      </c>
      <c r="F67" s="63">
        <v>92</v>
      </c>
      <c r="G67" s="101">
        <v>79.040000000000006</v>
      </c>
      <c r="H67" s="78" t="s">
        <v>526</v>
      </c>
      <c r="I67" s="199" t="s">
        <v>432</v>
      </c>
      <c r="J67" s="113" t="s">
        <v>344</v>
      </c>
      <c r="K67" s="113" t="s">
        <v>268</v>
      </c>
      <c r="L67" s="117" t="s">
        <v>202</v>
      </c>
      <c r="M67"/>
      <c r="N67"/>
      <c r="O67"/>
      <c r="P67"/>
      <c r="Q67"/>
      <c r="R67"/>
      <c r="S67"/>
      <c r="T67"/>
      <c r="U67"/>
    </row>
    <row r="68" spans="1:21" ht="22.2" customHeight="1" thickBot="1" x14ac:dyDescent="0.35">
      <c r="A68" s="367"/>
      <c r="B68" s="83" t="s">
        <v>281</v>
      </c>
      <c r="C68" s="336">
        <v>68.899017108636912</v>
      </c>
      <c r="D68" s="234">
        <v>29.550235414045911</v>
      </c>
      <c r="E68" s="114">
        <v>49.759966133771627</v>
      </c>
      <c r="F68" s="114" t="s">
        <v>48</v>
      </c>
      <c r="G68" s="257">
        <v>64.989999999999995</v>
      </c>
      <c r="H68" s="80" t="s">
        <v>527</v>
      </c>
      <c r="I68" s="260" t="s">
        <v>437</v>
      </c>
      <c r="J68" s="115" t="s">
        <v>350</v>
      </c>
      <c r="K68" s="115" t="s">
        <v>48</v>
      </c>
      <c r="L68" s="118" t="s">
        <v>131</v>
      </c>
    </row>
    <row r="69" spans="1:21" x14ac:dyDescent="0.3">
      <c r="B69" s="77"/>
      <c r="C69" s="79"/>
      <c r="D69" s="79"/>
      <c r="E69" s="79"/>
      <c r="H69" s="79"/>
    </row>
    <row r="70" spans="1:21" s="8" customFormat="1" x14ac:dyDescent="0.3">
      <c r="A70" s="8" t="s">
        <v>89</v>
      </c>
      <c r="C70" s="74"/>
      <c r="D70" s="79"/>
      <c r="E70" s="79"/>
      <c r="H70" s="74"/>
      <c r="I70" s="74"/>
      <c r="M70"/>
      <c r="N70"/>
      <c r="O70"/>
      <c r="P70"/>
      <c r="Q70"/>
      <c r="R70"/>
      <c r="S70"/>
      <c r="T70"/>
      <c r="U70"/>
    </row>
    <row r="71" spans="1:21" x14ac:dyDescent="0.3">
      <c r="A71" s="8" t="s">
        <v>49</v>
      </c>
      <c r="D71" s="79"/>
      <c r="E71" s="79"/>
    </row>
    <row r="72" spans="1:21" x14ac:dyDescent="0.3">
      <c r="D72" s="79"/>
      <c r="E72" s="79"/>
    </row>
    <row r="73" spans="1:21" x14ac:dyDescent="0.3">
      <c r="D73" s="79"/>
      <c r="E73" s="79"/>
    </row>
    <row r="74" spans="1:21" x14ac:dyDescent="0.3">
      <c r="D74" s="79"/>
      <c r="E74" s="79"/>
    </row>
    <row r="75" spans="1:21" x14ac:dyDescent="0.3">
      <c r="D75" s="79"/>
      <c r="E75" s="79"/>
    </row>
    <row r="76" spans="1:21" x14ac:dyDescent="0.3">
      <c r="D76" s="79"/>
      <c r="E76" s="79"/>
    </row>
    <row r="77" spans="1:21" x14ac:dyDescent="0.3">
      <c r="D77" s="79"/>
      <c r="E77" s="79"/>
    </row>
    <row r="78" spans="1:21" x14ac:dyDescent="0.3">
      <c r="D78" s="79"/>
      <c r="E78" s="79"/>
    </row>
    <row r="79" spans="1:21" x14ac:dyDescent="0.3">
      <c r="D79" s="79"/>
      <c r="E79" s="79"/>
    </row>
    <row r="80" spans="1:21" x14ac:dyDescent="0.3">
      <c r="D80" s="79"/>
      <c r="E80" s="79"/>
    </row>
    <row r="81" spans="4:5" x14ac:dyDescent="0.3">
      <c r="D81" s="79"/>
      <c r="E81" s="79"/>
    </row>
    <row r="82" spans="4:5" x14ac:dyDescent="0.3">
      <c r="D82" s="79"/>
      <c r="E82" s="79"/>
    </row>
    <row r="83" spans="4:5" x14ac:dyDescent="0.3">
      <c r="D83" s="79"/>
      <c r="E83" s="79"/>
    </row>
    <row r="84" spans="4:5" x14ac:dyDescent="0.3">
      <c r="D84" s="79"/>
      <c r="E84" s="79"/>
    </row>
    <row r="85" spans="4:5" x14ac:dyDescent="0.3">
      <c r="D85" s="79"/>
      <c r="E85" s="79"/>
    </row>
    <row r="86" spans="4:5" x14ac:dyDescent="0.3">
      <c r="D86" s="79"/>
      <c r="E86" s="79"/>
    </row>
    <row r="87" spans="4:5" x14ac:dyDescent="0.3">
      <c r="D87" s="79"/>
      <c r="E87" s="79"/>
    </row>
    <row r="88" spans="4:5" x14ac:dyDescent="0.3">
      <c r="D88" s="79"/>
      <c r="E88" s="79"/>
    </row>
    <row r="89" spans="4:5" x14ac:dyDescent="0.3">
      <c r="D89" s="79"/>
      <c r="E89" s="79"/>
    </row>
    <row r="90" spans="4:5" x14ac:dyDescent="0.3">
      <c r="D90" s="79"/>
      <c r="E90" s="79"/>
    </row>
  </sheetData>
  <mergeCells count="11">
    <mergeCell ref="A36:A51"/>
    <mergeCell ref="A52:A56"/>
    <mergeCell ref="A57:A64"/>
    <mergeCell ref="A67:A68"/>
    <mergeCell ref="A65:A66"/>
    <mergeCell ref="E3:L3"/>
    <mergeCell ref="A7:A18"/>
    <mergeCell ref="A19:A27"/>
    <mergeCell ref="A28:A34"/>
    <mergeCell ref="C5:G5"/>
    <mergeCell ref="H5:L5"/>
  </mergeCells>
  <hyperlinks>
    <hyperlink ref="A1" location="Index!A1" display="Back to index" xr:uid="{00000000-0004-0000-0300-000000000000}"/>
  </hyperlink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4"/>
  </sheetPr>
  <dimension ref="A1:H78"/>
  <sheetViews>
    <sheetView zoomScale="70" zoomScaleNormal="70" workbookViewId="0">
      <selection activeCell="L1" sqref="L1:L1048576"/>
    </sheetView>
  </sheetViews>
  <sheetFormatPr defaultColWidth="9.109375" defaultRowHeight="14.4" x14ac:dyDescent="0.3"/>
  <cols>
    <col min="1" max="1" width="9.109375" style="32"/>
    <col min="2" max="2" width="26.44140625" style="32" customWidth="1"/>
    <col min="3" max="3" width="33.33203125" style="32" bestFit="1" customWidth="1"/>
    <col min="4" max="4" width="9.109375" style="32"/>
    <col min="5" max="5" width="16.88671875" style="32" customWidth="1"/>
    <col min="6" max="6" width="9.109375" style="32"/>
    <col min="7" max="7" width="11.109375" style="32" customWidth="1"/>
    <col min="8" max="16384" width="9.109375" style="32"/>
  </cols>
  <sheetData>
    <row r="1" spans="1:8" ht="31.5" customHeight="1" thickBot="1" x14ac:dyDescent="0.35">
      <c r="A1" s="44" t="s">
        <v>106</v>
      </c>
      <c r="C1" s="386" t="s">
        <v>79</v>
      </c>
      <c r="D1" s="386"/>
      <c r="E1" s="386"/>
      <c r="F1" s="386"/>
      <c r="G1" s="386"/>
      <c r="H1" s="386"/>
    </row>
    <row r="2" spans="1:8" x14ac:dyDescent="0.3">
      <c r="C2" s="380" t="s">
        <v>73</v>
      </c>
      <c r="D2" s="380"/>
      <c r="E2" s="380"/>
      <c r="F2" s="380" t="s">
        <v>72</v>
      </c>
      <c r="G2" s="380"/>
      <c r="H2" s="380"/>
    </row>
    <row r="3" spans="1:8" x14ac:dyDescent="0.3">
      <c r="C3" s="381" t="s">
        <v>71</v>
      </c>
      <c r="D3" s="381"/>
      <c r="E3" s="381"/>
      <c r="F3" s="381" t="s">
        <v>70</v>
      </c>
      <c r="G3" s="381"/>
      <c r="H3" s="381"/>
    </row>
    <row r="4" spans="1:8" ht="15" thickBot="1" x14ac:dyDescent="0.35">
      <c r="C4" s="378" t="s">
        <v>69</v>
      </c>
      <c r="D4" s="378"/>
      <c r="E4" s="378"/>
      <c r="F4" s="378"/>
      <c r="G4" s="378"/>
      <c r="H4" s="378"/>
    </row>
    <row r="5" spans="1:8" ht="15" thickBot="1" x14ac:dyDescent="0.35">
      <c r="C5" s="33" t="s">
        <v>68</v>
      </c>
      <c r="D5" s="34">
        <v>1</v>
      </c>
      <c r="E5" s="34">
        <v>2</v>
      </c>
      <c r="F5" s="34">
        <v>3</v>
      </c>
      <c r="G5" s="34">
        <v>4</v>
      </c>
      <c r="H5" s="34">
        <v>5</v>
      </c>
    </row>
    <row r="6" spans="1:8" ht="15" customHeight="1" x14ac:dyDescent="0.3">
      <c r="B6" s="353" t="s">
        <v>13</v>
      </c>
      <c r="C6" s="76" t="s">
        <v>14</v>
      </c>
      <c r="D6" s="201">
        <v>0.30769230769230771</v>
      </c>
      <c r="E6" s="201">
        <v>0.61538461538461542</v>
      </c>
      <c r="F6" s="201">
        <v>7.6923076923076927E-2</v>
      </c>
      <c r="G6" s="201">
        <v>0</v>
      </c>
      <c r="H6" s="211">
        <v>0</v>
      </c>
    </row>
    <row r="7" spans="1:8" x14ac:dyDescent="0.3">
      <c r="B7" s="354"/>
      <c r="C7" s="78" t="s">
        <v>15</v>
      </c>
      <c r="D7" s="194">
        <v>0.10810810810810811</v>
      </c>
      <c r="E7" s="194">
        <v>0.56756756756756754</v>
      </c>
      <c r="F7" s="194">
        <v>0.27027027027027029</v>
      </c>
      <c r="G7" s="194">
        <v>5.4054054054054057E-2</v>
      </c>
      <c r="H7" s="212">
        <v>0</v>
      </c>
    </row>
    <row r="8" spans="1:8" x14ac:dyDescent="0.3">
      <c r="B8" s="354"/>
      <c r="C8" s="78" t="s">
        <v>16</v>
      </c>
      <c r="D8" s="194">
        <v>0.27272727272727271</v>
      </c>
      <c r="E8" s="194">
        <v>0.63636363636363635</v>
      </c>
      <c r="F8" s="194">
        <v>9.0909090909090912E-2</v>
      </c>
      <c r="G8" s="194">
        <v>0</v>
      </c>
      <c r="H8" s="212">
        <v>0</v>
      </c>
    </row>
    <row r="9" spans="1:8" x14ac:dyDescent="0.3">
      <c r="B9" s="354"/>
      <c r="C9" s="78" t="s">
        <v>448</v>
      </c>
      <c r="D9" s="194">
        <v>0.25</v>
      </c>
      <c r="E9" s="194">
        <v>0.625</v>
      </c>
      <c r="F9" s="194">
        <v>0.125</v>
      </c>
      <c r="G9" s="194">
        <v>0</v>
      </c>
      <c r="H9" s="212">
        <v>0</v>
      </c>
    </row>
    <row r="10" spans="1:8" x14ac:dyDescent="0.3">
      <c r="B10" s="354"/>
      <c r="C10" s="78" t="s">
        <v>17</v>
      </c>
      <c r="D10" s="194">
        <v>0.17647058823529413</v>
      </c>
      <c r="E10" s="194">
        <v>0.70588235294117652</v>
      </c>
      <c r="F10" s="194">
        <v>0.11764705882352941</v>
      </c>
      <c r="G10" s="194">
        <v>0</v>
      </c>
      <c r="H10" s="212">
        <v>0</v>
      </c>
    </row>
    <row r="11" spans="1:8" x14ac:dyDescent="0.3">
      <c r="B11" s="354"/>
      <c r="C11" s="78" t="s">
        <v>18</v>
      </c>
      <c r="D11" s="194">
        <v>9.6774193548387094E-2</v>
      </c>
      <c r="E11" s="194">
        <v>0.45161290322580644</v>
      </c>
      <c r="F11" s="194">
        <v>0.35483870967741937</v>
      </c>
      <c r="G11" s="194">
        <v>9.6774193548387094E-2</v>
      </c>
      <c r="H11" s="212">
        <v>0</v>
      </c>
    </row>
    <row r="12" spans="1:8" x14ac:dyDescent="0.3">
      <c r="B12" s="354"/>
      <c r="C12" s="78" t="s">
        <v>278</v>
      </c>
      <c r="D12" s="194">
        <v>7.6923076923076927E-2</v>
      </c>
      <c r="E12" s="194">
        <v>0.61538461538461542</v>
      </c>
      <c r="F12" s="194">
        <v>0.23076923076923078</v>
      </c>
      <c r="G12" s="194">
        <v>7.6923076923076927E-2</v>
      </c>
      <c r="H12" s="212">
        <v>0</v>
      </c>
    </row>
    <row r="13" spans="1:8" x14ac:dyDescent="0.3">
      <c r="B13" s="354"/>
      <c r="C13" s="78" t="s">
        <v>19</v>
      </c>
      <c r="D13" s="194">
        <v>0.11764705882352941</v>
      </c>
      <c r="E13" s="194">
        <v>0.35294117647058826</v>
      </c>
      <c r="F13" s="194">
        <v>0.47058823529411764</v>
      </c>
      <c r="G13" s="194">
        <v>5.8823529411764705E-2</v>
      </c>
      <c r="H13" s="212">
        <v>0</v>
      </c>
    </row>
    <row r="14" spans="1:8" x14ac:dyDescent="0.3">
      <c r="B14" s="354"/>
      <c r="C14" s="78" t="s">
        <v>20</v>
      </c>
      <c r="D14" s="194">
        <v>7.8947368421052627E-2</v>
      </c>
      <c r="E14" s="194">
        <v>0.60526315789473684</v>
      </c>
      <c r="F14" s="194">
        <v>0.31578947368421051</v>
      </c>
      <c r="G14" s="194">
        <v>0</v>
      </c>
      <c r="H14" s="212">
        <v>0</v>
      </c>
    </row>
    <row r="15" spans="1:8" x14ac:dyDescent="0.3">
      <c r="B15" s="354"/>
      <c r="C15" s="78" t="s">
        <v>21</v>
      </c>
      <c r="D15" s="194">
        <v>0.29729729729729731</v>
      </c>
      <c r="E15" s="194">
        <v>0.48648648648648651</v>
      </c>
      <c r="F15" s="194">
        <v>0.10810810810810811</v>
      </c>
      <c r="G15" s="194">
        <v>0.10810810810810811</v>
      </c>
      <c r="H15" s="212">
        <v>0</v>
      </c>
    </row>
    <row r="16" spans="1:8" x14ac:dyDescent="0.3">
      <c r="B16" s="354"/>
      <c r="C16" s="78" t="s">
        <v>22</v>
      </c>
      <c r="D16" s="194">
        <v>0.23529411764705882</v>
      </c>
      <c r="E16" s="194">
        <v>0.58823529411764708</v>
      </c>
      <c r="F16" s="194">
        <v>0.17647058823529413</v>
      </c>
      <c r="G16" s="194">
        <v>0</v>
      </c>
      <c r="H16" s="212">
        <v>0</v>
      </c>
    </row>
    <row r="17" spans="2:8" ht="15" thickBot="1" x14ac:dyDescent="0.35">
      <c r="B17" s="355"/>
      <c r="C17" s="78" t="s">
        <v>23</v>
      </c>
      <c r="D17" s="194">
        <v>0.17391304347826086</v>
      </c>
      <c r="E17" s="194">
        <v>0.47826086956521741</v>
      </c>
      <c r="F17" s="194">
        <v>0.34782608695652173</v>
      </c>
      <c r="G17" s="194">
        <v>0</v>
      </c>
      <c r="H17" s="212">
        <v>0</v>
      </c>
    </row>
    <row r="18" spans="2:8" ht="15" customHeight="1" x14ac:dyDescent="0.3">
      <c r="B18" s="356" t="s">
        <v>24</v>
      </c>
      <c r="C18" s="54" t="s">
        <v>25</v>
      </c>
      <c r="D18" s="214">
        <v>0.22222222222222221</v>
      </c>
      <c r="E18" s="214">
        <v>0.72222222222222221</v>
      </c>
      <c r="F18" s="214">
        <v>5.5555555555555552E-2</v>
      </c>
      <c r="G18" s="214">
        <v>0</v>
      </c>
      <c r="H18" s="215">
        <v>0</v>
      </c>
    </row>
    <row r="19" spans="2:8" x14ac:dyDescent="0.3">
      <c r="B19" s="357"/>
      <c r="C19" s="53" t="s">
        <v>26</v>
      </c>
      <c r="D19" s="216">
        <v>0.25</v>
      </c>
      <c r="E19" s="216">
        <v>0.75</v>
      </c>
      <c r="F19" s="216">
        <v>0</v>
      </c>
      <c r="G19" s="216">
        <v>0</v>
      </c>
      <c r="H19" s="217">
        <v>0</v>
      </c>
    </row>
    <row r="20" spans="2:8" x14ac:dyDescent="0.3">
      <c r="B20" s="357"/>
      <c r="C20" s="53" t="s">
        <v>279</v>
      </c>
      <c r="D20" s="216">
        <v>0</v>
      </c>
      <c r="E20" s="216">
        <v>0.6</v>
      </c>
      <c r="F20" s="216">
        <v>0.1</v>
      </c>
      <c r="G20" s="216">
        <v>0.2</v>
      </c>
      <c r="H20" s="217">
        <v>0.1</v>
      </c>
    </row>
    <row r="21" spans="2:8" x14ac:dyDescent="0.3">
      <c r="B21" s="357"/>
      <c r="C21" s="53" t="s">
        <v>449</v>
      </c>
      <c r="D21" s="216">
        <v>0.16666666666666666</v>
      </c>
      <c r="E21" s="216">
        <v>0.83333333333333337</v>
      </c>
      <c r="F21" s="216">
        <v>0</v>
      </c>
      <c r="G21" s="216">
        <v>0</v>
      </c>
      <c r="H21" s="217">
        <v>0</v>
      </c>
    </row>
    <row r="22" spans="2:8" x14ac:dyDescent="0.3">
      <c r="B22" s="357"/>
      <c r="C22" s="53" t="s">
        <v>450</v>
      </c>
      <c r="D22" s="216">
        <v>0.22222222222222221</v>
      </c>
      <c r="E22" s="216">
        <v>0.66666666666666663</v>
      </c>
      <c r="F22" s="216">
        <v>0.1111111111111111</v>
      </c>
      <c r="G22" s="216">
        <v>0</v>
      </c>
      <c r="H22" s="217">
        <v>0</v>
      </c>
    </row>
    <row r="23" spans="2:8" x14ac:dyDescent="0.3">
      <c r="B23" s="357"/>
      <c r="C23" s="53" t="s">
        <v>451</v>
      </c>
      <c r="D23" s="216">
        <v>0</v>
      </c>
      <c r="E23" s="216">
        <v>0.8571428571428571</v>
      </c>
      <c r="F23" s="216">
        <v>0.14285714285714285</v>
      </c>
      <c r="G23" s="216">
        <v>0</v>
      </c>
      <c r="H23" s="217">
        <v>0</v>
      </c>
    </row>
    <row r="24" spans="2:8" x14ac:dyDescent="0.3">
      <c r="B24" s="357"/>
      <c r="C24" s="53" t="s">
        <v>27</v>
      </c>
      <c r="D24" s="216">
        <v>0.27272727272727271</v>
      </c>
      <c r="E24" s="216">
        <v>0.63636363636363635</v>
      </c>
      <c r="F24" s="216">
        <v>9.0909090909090912E-2</v>
      </c>
      <c r="G24" s="216">
        <v>0</v>
      </c>
      <c r="H24" s="217">
        <v>0</v>
      </c>
    </row>
    <row r="25" spans="2:8" x14ac:dyDescent="0.3">
      <c r="B25" s="357"/>
      <c r="C25" s="53" t="s">
        <v>452</v>
      </c>
      <c r="D25" s="216">
        <v>0</v>
      </c>
      <c r="E25" s="216">
        <v>0.8</v>
      </c>
      <c r="F25" s="216">
        <v>0.2</v>
      </c>
      <c r="G25" s="216">
        <v>0</v>
      </c>
      <c r="H25" s="217">
        <v>0</v>
      </c>
    </row>
    <row r="26" spans="2:8" ht="15" thickBot="1" x14ac:dyDescent="0.35">
      <c r="B26" s="357"/>
      <c r="C26" s="53" t="s">
        <v>28</v>
      </c>
      <c r="D26" s="216">
        <v>0.1</v>
      </c>
      <c r="E26" s="216">
        <v>0.8</v>
      </c>
      <c r="F26" s="216">
        <v>0.1</v>
      </c>
      <c r="G26" s="216">
        <v>0</v>
      </c>
      <c r="H26" s="217">
        <v>0</v>
      </c>
    </row>
    <row r="27" spans="2:8" x14ac:dyDescent="0.3">
      <c r="B27" s="353" t="s">
        <v>29</v>
      </c>
      <c r="C27" s="76" t="s">
        <v>30</v>
      </c>
      <c r="D27" s="201">
        <v>0.1875</v>
      </c>
      <c r="E27" s="201">
        <v>0.625</v>
      </c>
      <c r="F27" s="201">
        <v>0.125</v>
      </c>
      <c r="G27" s="201">
        <v>6.25E-2</v>
      </c>
      <c r="H27" s="211">
        <v>0</v>
      </c>
    </row>
    <row r="28" spans="2:8" x14ac:dyDescent="0.3">
      <c r="B28" s="354"/>
      <c r="C28" s="78" t="s">
        <v>31</v>
      </c>
      <c r="D28" s="194">
        <v>0.1111111111111111</v>
      </c>
      <c r="E28" s="194">
        <v>0.55555555555555558</v>
      </c>
      <c r="F28" s="194">
        <v>0.1111111111111111</v>
      </c>
      <c r="G28" s="194">
        <v>0.22222222222222221</v>
      </c>
      <c r="H28" s="212">
        <v>0</v>
      </c>
    </row>
    <row r="29" spans="2:8" x14ac:dyDescent="0.3">
      <c r="B29" s="354"/>
      <c r="C29" s="78" t="s">
        <v>32</v>
      </c>
      <c r="D29" s="194">
        <v>0.125</v>
      </c>
      <c r="E29" s="194">
        <v>0.5</v>
      </c>
      <c r="F29" s="194">
        <v>6.25E-2</v>
      </c>
      <c r="G29" s="194">
        <v>0.125</v>
      </c>
      <c r="H29" s="212">
        <v>0.1875</v>
      </c>
    </row>
    <row r="30" spans="2:8" ht="15" customHeight="1" x14ac:dyDescent="0.3">
      <c r="B30" s="354"/>
      <c r="C30" s="78" t="s">
        <v>33</v>
      </c>
      <c r="D30" s="194">
        <v>0.15384615384615385</v>
      </c>
      <c r="E30" s="194">
        <v>0.84615384615384615</v>
      </c>
      <c r="F30" s="194">
        <v>0</v>
      </c>
      <c r="G30" s="194">
        <v>0</v>
      </c>
      <c r="H30" s="212">
        <v>0</v>
      </c>
    </row>
    <row r="31" spans="2:8" ht="15" customHeight="1" x14ac:dyDescent="0.3">
      <c r="B31" s="354"/>
      <c r="C31" s="78" t="s">
        <v>128</v>
      </c>
      <c r="D31" s="194">
        <v>0.16666666666666666</v>
      </c>
      <c r="E31" s="194">
        <v>0.66666666666666663</v>
      </c>
      <c r="F31" s="194">
        <v>0.16666666666666666</v>
      </c>
      <c r="G31" s="194">
        <v>0</v>
      </c>
      <c r="H31" s="212">
        <v>0</v>
      </c>
    </row>
    <row r="32" spans="2:8" x14ac:dyDescent="0.3">
      <c r="B32" s="354"/>
      <c r="C32" s="78" t="s">
        <v>34</v>
      </c>
      <c r="D32" s="194">
        <v>6.6666666666666666E-2</v>
      </c>
      <c r="E32" s="194">
        <v>0.6</v>
      </c>
      <c r="F32" s="194">
        <v>0.2</v>
      </c>
      <c r="G32" s="194">
        <v>6.6666666666666666E-2</v>
      </c>
      <c r="H32" s="212">
        <v>6.6666666666666666E-2</v>
      </c>
    </row>
    <row r="33" spans="2:8" ht="15" thickBot="1" x14ac:dyDescent="0.35">
      <c r="B33" s="355"/>
      <c r="C33" s="78" t="s">
        <v>35</v>
      </c>
      <c r="D33" s="194">
        <v>0.27272727272727271</v>
      </c>
      <c r="E33" s="194">
        <v>0.45454545454545453</v>
      </c>
      <c r="F33" s="194">
        <v>0.18181818181818182</v>
      </c>
      <c r="G33" s="194">
        <v>4.5454545454545456E-2</v>
      </c>
      <c r="H33" s="212">
        <v>4.5454545454545456E-2</v>
      </c>
    </row>
    <row r="34" spans="2:8" ht="46.2" thickBot="1" x14ac:dyDescent="0.35">
      <c r="B34" s="220" t="s">
        <v>36</v>
      </c>
      <c r="C34" s="54" t="s">
        <v>453</v>
      </c>
      <c r="D34" s="214">
        <v>0</v>
      </c>
      <c r="E34" s="214">
        <v>0.2857142857142857</v>
      </c>
      <c r="F34" s="214">
        <v>0.7142857142857143</v>
      </c>
      <c r="G34" s="214">
        <v>0</v>
      </c>
      <c r="H34" s="215">
        <v>0</v>
      </c>
    </row>
    <row r="35" spans="2:8" x14ac:dyDescent="0.3">
      <c r="B35" s="353" t="s">
        <v>37</v>
      </c>
      <c r="C35" s="76" t="s">
        <v>454</v>
      </c>
      <c r="D35" s="201">
        <v>0</v>
      </c>
      <c r="E35" s="201">
        <v>0.25</v>
      </c>
      <c r="F35" s="201">
        <v>0.5</v>
      </c>
      <c r="G35" s="201">
        <v>0.25</v>
      </c>
      <c r="H35" s="211">
        <v>0</v>
      </c>
    </row>
    <row r="36" spans="2:8" x14ac:dyDescent="0.3">
      <c r="B36" s="354"/>
      <c r="C36" s="78" t="s">
        <v>455</v>
      </c>
      <c r="D36" s="194">
        <v>0.42857142857142855</v>
      </c>
      <c r="E36" s="194">
        <v>0.38095238095238093</v>
      </c>
      <c r="F36" s="194">
        <v>0.14285714285714285</v>
      </c>
      <c r="G36" s="194">
        <v>4.7619047619047616E-2</v>
      </c>
      <c r="H36" s="212">
        <v>0</v>
      </c>
    </row>
    <row r="37" spans="2:8" ht="15" customHeight="1" x14ac:dyDescent="0.3">
      <c r="B37" s="354"/>
      <c r="C37" s="78" t="s">
        <v>280</v>
      </c>
      <c r="D37" s="194">
        <v>0.125</v>
      </c>
      <c r="E37" s="194">
        <v>0.625</v>
      </c>
      <c r="F37" s="194">
        <v>0.125</v>
      </c>
      <c r="G37" s="194">
        <v>0.125</v>
      </c>
      <c r="H37" s="212">
        <v>0</v>
      </c>
    </row>
    <row r="38" spans="2:8" ht="15" customHeight="1" x14ac:dyDescent="0.3">
      <c r="B38" s="354"/>
      <c r="C38" s="78" t="s">
        <v>456</v>
      </c>
      <c r="D38" s="194">
        <v>8.3333333333333329E-2</v>
      </c>
      <c r="E38" s="194">
        <v>0.41666666666666669</v>
      </c>
      <c r="F38" s="194">
        <v>0.16666666666666666</v>
      </c>
      <c r="G38" s="194">
        <v>0.33333333333333331</v>
      </c>
      <c r="H38" s="212">
        <v>0</v>
      </c>
    </row>
    <row r="39" spans="2:8" x14ac:dyDescent="0.3">
      <c r="B39" s="354"/>
      <c r="C39" s="78" t="s">
        <v>390</v>
      </c>
      <c r="D39" s="194">
        <v>0</v>
      </c>
      <c r="E39" s="194">
        <v>0.5</v>
      </c>
      <c r="F39" s="194">
        <v>0.2</v>
      </c>
      <c r="G39" s="194">
        <v>0.1</v>
      </c>
      <c r="H39" s="212">
        <v>0.2</v>
      </c>
    </row>
    <row r="40" spans="2:8" ht="15" customHeight="1" x14ac:dyDescent="0.3">
      <c r="B40" s="354"/>
      <c r="C40" s="78" t="s">
        <v>457</v>
      </c>
      <c r="D40" s="194">
        <v>0.14285714285714285</v>
      </c>
      <c r="E40" s="194">
        <v>0.42857142857142855</v>
      </c>
      <c r="F40" s="194">
        <v>0.14285714285714285</v>
      </c>
      <c r="G40" s="194">
        <v>0.14285714285714285</v>
      </c>
      <c r="H40" s="212">
        <v>0.14285714285714285</v>
      </c>
    </row>
    <row r="41" spans="2:8" s="74" customFormat="1" ht="15" customHeight="1" x14ac:dyDescent="0.3">
      <c r="B41" s="354"/>
      <c r="C41" s="78" t="s">
        <v>444</v>
      </c>
      <c r="D41" s="194">
        <v>0</v>
      </c>
      <c r="E41" s="194">
        <v>0.8</v>
      </c>
      <c r="F41" s="194">
        <v>0.2</v>
      </c>
      <c r="G41" s="194">
        <v>0</v>
      </c>
      <c r="H41" s="212">
        <v>0</v>
      </c>
    </row>
    <row r="42" spans="2:8" ht="15" customHeight="1" x14ac:dyDescent="0.3">
      <c r="B42" s="354"/>
      <c r="C42" s="78" t="s">
        <v>458</v>
      </c>
      <c r="D42" s="194">
        <v>0.1</v>
      </c>
      <c r="E42" s="194">
        <v>0.7</v>
      </c>
      <c r="F42" s="194">
        <v>0.2</v>
      </c>
      <c r="G42" s="194">
        <v>0</v>
      </c>
      <c r="H42" s="212">
        <v>0</v>
      </c>
    </row>
    <row r="43" spans="2:8" ht="15" customHeight="1" x14ac:dyDescent="0.3">
      <c r="B43" s="354"/>
      <c r="C43" s="78" t="s">
        <v>391</v>
      </c>
      <c r="D43" s="194">
        <v>0.6</v>
      </c>
      <c r="E43" s="194">
        <v>0.2</v>
      </c>
      <c r="F43" s="194">
        <v>0</v>
      </c>
      <c r="G43" s="194">
        <v>0.2</v>
      </c>
      <c r="H43" s="212">
        <v>0</v>
      </c>
    </row>
    <row r="44" spans="2:8" x14ac:dyDescent="0.3">
      <c r="B44" s="354"/>
      <c r="C44" s="78" t="s">
        <v>445</v>
      </c>
      <c r="D44" s="194">
        <v>0</v>
      </c>
      <c r="E44" s="194">
        <v>0.5</v>
      </c>
      <c r="F44" s="194">
        <v>0.33333333333333331</v>
      </c>
      <c r="G44" s="194">
        <v>0.16666666666666666</v>
      </c>
      <c r="H44" s="212">
        <v>0</v>
      </c>
    </row>
    <row r="45" spans="2:8" x14ac:dyDescent="0.3">
      <c r="B45" s="354"/>
      <c r="C45" s="78" t="s">
        <v>392</v>
      </c>
      <c r="D45" s="194">
        <v>0.17857142857142858</v>
      </c>
      <c r="E45" s="194">
        <v>0.35714285714285715</v>
      </c>
      <c r="F45" s="194">
        <v>0.35714285714285715</v>
      </c>
      <c r="G45" s="194">
        <v>0.10714285714285714</v>
      </c>
      <c r="H45" s="212">
        <v>0</v>
      </c>
    </row>
    <row r="46" spans="2:8" x14ac:dyDescent="0.3">
      <c r="B46" s="354"/>
      <c r="C46" s="78" t="s">
        <v>38</v>
      </c>
      <c r="D46" s="194">
        <v>0.13793103448275862</v>
      </c>
      <c r="E46" s="194">
        <v>0.44827586206896552</v>
      </c>
      <c r="F46" s="194">
        <v>0.27586206896551724</v>
      </c>
      <c r="G46" s="194">
        <v>0.10344827586206896</v>
      </c>
      <c r="H46" s="212">
        <v>3.4482758620689655E-2</v>
      </c>
    </row>
    <row r="47" spans="2:8" x14ac:dyDescent="0.3">
      <c r="B47" s="354"/>
      <c r="C47" s="78" t="s">
        <v>446</v>
      </c>
      <c r="D47" s="194">
        <v>0.6</v>
      </c>
      <c r="E47" s="194">
        <v>0.3</v>
      </c>
      <c r="F47" s="194">
        <v>0.1</v>
      </c>
      <c r="G47" s="194">
        <v>0</v>
      </c>
      <c r="H47" s="212">
        <v>0</v>
      </c>
    </row>
    <row r="48" spans="2:8" x14ac:dyDescent="0.3">
      <c r="B48" s="354"/>
      <c r="C48" s="78" t="s">
        <v>440</v>
      </c>
      <c r="D48" s="194">
        <v>0</v>
      </c>
      <c r="E48" s="194">
        <v>0.375</v>
      </c>
      <c r="F48" s="194">
        <v>0.5</v>
      </c>
      <c r="G48" s="194">
        <v>0.125</v>
      </c>
      <c r="H48" s="212">
        <v>0</v>
      </c>
    </row>
    <row r="49" spans="2:8" x14ac:dyDescent="0.3">
      <c r="B49" s="354"/>
      <c r="C49" s="78" t="s">
        <v>447</v>
      </c>
      <c r="D49" s="194">
        <v>0</v>
      </c>
      <c r="E49" s="194">
        <v>0.42857142857142855</v>
      </c>
      <c r="F49" s="194">
        <v>0.2857142857142857</v>
      </c>
      <c r="G49" s="194">
        <v>0.14285714285714285</v>
      </c>
      <c r="H49" s="212">
        <v>0.14285714285714285</v>
      </c>
    </row>
    <row r="50" spans="2:8" ht="15" customHeight="1" thickBot="1" x14ac:dyDescent="0.35">
      <c r="B50" s="355"/>
      <c r="C50" s="78" t="s">
        <v>129</v>
      </c>
      <c r="D50" s="194">
        <v>0</v>
      </c>
      <c r="E50" s="194">
        <v>0.16666666666666666</v>
      </c>
      <c r="F50" s="194">
        <v>0.16666666666666666</v>
      </c>
      <c r="G50" s="194">
        <v>0.5</v>
      </c>
      <c r="H50" s="212">
        <v>0.16666666666666666</v>
      </c>
    </row>
    <row r="51" spans="2:8" x14ac:dyDescent="0.3">
      <c r="B51" s="356" t="s">
        <v>39</v>
      </c>
      <c r="C51" s="54" t="s">
        <v>459</v>
      </c>
      <c r="D51" s="214">
        <v>0</v>
      </c>
      <c r="E51" s="214">
        <v>0.5</v>
      </c>
      <c r="F51" s="214">
        <v>0.5</v>
      </c>
      <c r="G51" s="214">
        <v>0</v>
      </c>
      <c r="H51" s="215">
        <v>0</v>
      </c>
    </row>
    <row r="52" spans="2:8" x14ac:dyDescent="0.3">
      <c r="B52" s="357"/>
      <c r="C52" s="53" t="s">
        <v>460</v>
      </c>
      <c r="D52" s="216">
        <v>0</v>
      </c>
      <c r="E52" s="216">
        <v>0.66666666666666663</v>
      </c>
      <c r="F52" s="216">
        <v>0.22222222222222221</v>
      </c>
      <c r="G52" s="216">
        <v>0</v>
      </c>
      <c r="H52" s="217">
        <v>0.1111111111111111</v>
      </c>
    </row>
    <row r="53" spans="2:8" x14ac:dyDescent="0.3">
      <c r="B53" s="357"/>
      <c r="C53" s="53" t="s">
        <v>461</v>
      </c>
      <c r="D53" s="216">
        <v>0</v>
      </c>
      <c r="E53" s="216">
        <v>0.5</v>
      </c>
      <c r="F53" s="216">
        <v>0.4</v>
      </c>
      <c r="G53" s="216">
        <v>0</v>
      </c>
      <c r="H53" s="217">
        <v>0.1</v>
      </c>
    </row>
    <row r="54" spans="2:8" ht="15" customHeight="1" x14ac:dyDescent="0.3">
      <c r="B54" s="357"/>
      <c r="C54" s="53" t="s">
        <v>462</v>
      </c>
      <c r="D54" s="216">
        <v>0</v>
      </c>
      <c r="E54" s="216">
        <v>0.5</v>
      </c>
      <c r="F54" s="216">
        <v>0.33333333333333331</v>
      </c>
      <c r="G54" s="216">
        <v>0.16666666666666666</v>
      </c>
      <c r="H54" s="217">
        <v>0</v>
      </c>
    </row>
    <row r="55" spans="2:8" ht="15" customHeight="1" thickBot="1" x14ac:dyDescent="0.35">
      <c r="B55" s="363"/>
      <c r="C55" s="53" t="s">
        <v>463</v>
      </c>
      <c r="D55" s="216">
        <v>0</v>
      </c>
      <c r="E55" s="216">
        <v>0.54545454545454541</v>
      </c>
      <c r="F55" s="216">
        <v>0.18181818181818182</v>
      </c>
      <c r="G55" s="216">
        <v>0.27272727272727271</v>
      </c>
      <c r="H55" s="217">
        <v>0</v>
      </c>
    </row>
    <row r="56" spans="2:8" s="74" customFormat="1" ht="15" customHeight="1" x14ac:dyDescent="0.3">
      <c r="B56" s="353" t="s">
        <v>40</v>
      </c>
      <c r="C56" s="76" t="s">
        <v>464</v>
      </c>
      <c r="D56" s="201">
        <v>0.125</v>
      </c>
      <c r="E56" s="201">
        <v>0.25</v>
      </c>
      <c r="F56" s="201">
        <v>0.375</v>
      </c>
      <c r="G56" s="201">
        <v>0.25</v>
      </c>
      <c r="H56" s="211">
        <v>0</v>
      </c>
    </row>
    <row r="57" spans="2:8" x14ac:dyDescent="0.3">
      <c r="B57" s="354"/>
      <c r="C57" s="78" t="s">
        <v>41</v>
      </c>
      <c r="D57" s="194">
        <v>0</v>
      </c>
      <c r="E57" s="194">
        <v>0.69230769230769229</v>
      </c>
      <c r="F57" s="194">
        <v>0.23076923076923078</v>
      </c>
      <c r="G57" s="194">
        <v>0</v>
      </c>
      <c r="H57" s="212">
        <v>7.6923076923076927E-2</v>
      </c>
    </row>
    <row r="58" spans="2:8" x14ac:dyDescent="0.3">
      <c r="B58" s="354"/>
      <c r="C58" s="78" t="s">
        <v>42</v>
      </c>
      <c r="D58" s="194">
        <v>0</v>
      </c>
      <c r="E58" s="194">
        <v>0.4375</v>
      </c>
      <c r="F58" s="194">
        <v>0.4375</v>
      </c>
      <c r="G58" s="194">
        <v>0.125</v>
      </c>
      <c r="H58" s="212">
        <v>0</v>
      </c>
    </row>
    <row r="59" spans="2:8" x14ac:dyDescent="0.3">
      <c r="B59" s="354"/>
      <c r="C59" s="78" t="s">
        <v>43</v>
      </c>
      <c r="D59" s="194">
        <v>0</v>
      </c>
      <c r="E59" s="194">
        <v>0.46666666666666667</v>
      </c>
      <c r="F59" s="194">
        <v>0.33333333333333331</v>
      </c>
      <c r="G59" s="194">
        <v>0.13333333333333333</v>
      </c>
      <c r="H59" s="212">
        <v>6.6666666666666666E-2</v>
      </c>
    </row>
    <row r="60" spans="2:8" ht="15" customHeight="1" x14ac:dyDescent="0.3">
      <c r="B60" s="354"/>
      <c r="C60" s="78" t="s">
        <v>465</v>
      </c>
      <c r="D60" s="194">
        <v>0.125</v>
      </c>
      <c r="E60" s="194">
        <v>0.625</v>
      </c>
      <c r="F60" s="194">
        <v>0.125</v>
      </c>
      <c r="G60" s="194">
        <v>0.125</v>
      </c>
      <c r="H60" s="212">
        <v>0</v>
      </c>
    </row>
    <row r="61" spans="2:8" x14ac:dyDescent="0.3">
      <c r="B61" s="354"/>
      <c r="C61" s="78" t="s">
        <v>90</v>
      </c>
      <c r="D61" s="194">
        <v>0</v>
      </c>
      <c r="E61" s="194">
        <v>0.8</v>
      </c>
      <c r="F61" s="194">
        <v>0</v>
      </c>
      <c r="G61" s="194">
        <v>0.2</v>
      </c>
      <c r="H61" s="212">
        <v>0</v>
      </c>
    </row>
    <row r="62" spans="2:8" x14ac:dyDescent="0.3">
      <c r="B62" s="354"/>
      <c r="C62" s="78" t="s">
        <v>44</v>
      </c>
      <c r="D62" s="194">
        <v>0</v>
      </c>
      <c r="E62" s="194">
        <v>0.41176470588235292</v>
      </c>
      <c r="F62" s="194">
        <v>0.52941176470588236</v>
      </c>
      <c r="G62" s="194">
        <v>5.8823529411764705E-2</v>
      </c>
      <c r="H62" s="212">
        <v>0</v>
      </c>
    </row>
    <row r="63" spans="2:8" ht="15" customHeight="1" thickBot="1" x14ac:dyDescent="0.35">
      <c r="B63" s="354"/>
      <c r="C63" s="78" t="s">
        <v>45</v>
      </c>
      <c r="D63" s="194">
        <v>0</v>
      </c>
      <c r="E63" s="194">
        <v>0.3</v>
      </c>
      <c r="F63" s="194">
        <v>0.55000000000000004</v>
      </c>
      <c r="G63" s="194">
        <v>0.15</v>
      </c>
      <c r="H63" s="212">
        <v>0</v>
      </c>
    </row>
    <row r="64" spans="2:8" ht="15" customHeight="1" x14ac:dyDescent="0.3">
      <c r="B64" s="356" t="s">
        <v>428</v>
      </c>
      <c r="C64" s="301" t="s">
        <v>426</v>
      </c>
      <c r="D64" s="214">
        <v>0</v>
      </c>
      <c r="E64" s="214">
        <v>0.42857142857142855</v>
      </c>
      <c r="F64" s="214">
        <v>0.14285714285714285</v>
      </c>
      <c r="G64" s="214">
        <v>0.2857142857142857</v>
      </c>
      <c r="H64" s="215">
        <v>0.14285714285714285</v>
      </c>
    </row>
    <row r="65" spans="2:8" ht="15" customHeight="1" thickBot="1" x14ac:dyDescent="0.35">
      <c r="B65" s="363"/>
      <c r="C65" s="305" t="s">
        <v>427</v>
      </c>
      <c r="D65" s="216">
        <v>0</v>
      </c>
      <c r="E65" s="216">
        <v>0.42857142857142855</v>
      </c>
      <c r="F65" s="216">
        <v>0.42857142857142855</v>
      </c>
      <c r="G65" s="216">
        <v>0.14285714285714285</v>
      </c>
      <c r="H65" s="217">
        <v>0</v>
      </c>
    </row>
    <row r="66" spans="2:8" x14ac:dyDescent="0.3">
      <c r="B66" s="366" t="s">
        <v>46</v>
      </c>
      <c r="C66" s="124" t="s">
        <v>47</v>
      </c>
      <c r="D66" s="201">
        <v>9.0909090909090912E-2</v>
      </c>
      <c r="E66" s="201">
        <v>0.72727272727272729</v>
      </c>
      <c r="F66" s="201">
        <v>9.0909090909090912E-2</v>
      </c>
      <c r="G66" s="201">
        <v>9.0909090909090912E-2</v>
      </c>
      <c r="H66" s="211">
        <v>0</v>
      </c>
    </row>
    <row r="67" spans="2:8" ht="15" thickBot="1" x14ac:dyDescent="0.35">
      <c r="B67" s="367"/>
      <c r="C67" s="125" t="s">
        <v>281</v>
      </c>
      <c r="D67" s="202">
        <v>0.16666666666666666</v>
      </c>
      <c r="E67" s="202">
        <v>0.5</v>
      </c>
      <c r="F67" s="202">
        <v>0.33333333333333331</v>
      </c>
      <c r="G67" s="202">
        <v>0</v>
      </c>
      <c r="H67" s="213">
        <v>0</v>
      </c>
    </row>
    <row r="68" spans="2:8" ht="15" customHeight="1" x14ac:dyDescent="0.3"/>
    <row r="71" spans="2:8" ht="15.75" customHeight="1" x14ac:dyDescent="0.3"/>
    <row r="72" spans="2:8" ht="15" customHeight="1" x14ac:dyDescent="0.3"/>
    <row r="73" spans="2:8" s="74" customFormat="1" ht="15" customHeight="1" x14ac:dyDescent="0.3"/>
    <row r="74" spans="2:8" ht="15" customHeight="1" x14ac:dyDescent="0.3"/>
    <row r="75" spans="2:8" s="74" customFormat="1" ht="15" customHeight="1" x14ac:dyDescent="0.3"/>
    <row r="78" spans="2:8" s="70" customFormat="1" x14ac:dyDescent="0.3"/>
  </sheetData>
  <mergeCells count="14">
    <mergeCell ref="B56:B63"/>
    <mergeCell ref="B64:B65"/>
    <mergeCell ref="B66:B67"/>
    <mergeCell ref="B6:B17"/>
    <mergeCell ref="B18:B26"/>
    <mergeCell ref="B27:B33"/>
    <mergeCell ref="B35:B50"/>
    <mergeCell ref="B51:B55"/>
    <mergeCell ref="C4:H4"/>
    <mergeCell ref="C1:H1"/>
    <mergeCell ref="C2:E2"/>
    <mergeCell ref="F2:H2"/>
    <mergeCell ref="C3:E3"/>
    <mergeCell ref="F3:H3"/>
  </mergeCells>
  <hyperlinks>
    <hyperlink ref="A1" location="Index!A1" display="Back to index" xr:uid="{00000000-0004-0000-2600-000000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4"/>
  </sheetPr>
  <dimension ref="A1:H78"/>
  <sheetViews>
    <sheetView zoomScale="70" zoomScaleNormal="70" workbookViewId="0">
      <selection activeCell="L1" sqref="L1:L1048576"/>
    </sheetView>
  </sheetViews>
  <sheetFormatPr defaultColWidth="9.109375" defaultRowHeight="14.4" x14ac:dyDescent="0.3"/>
  <cols>
    <col min="1" max="1" width="9.109375" style="32"/>
    <col min="2" max="2" width="26.44140625" style="32" customWidth="1"/>
    <col min="3" max="3" width="33.33203125" style="32" bestFit="1" customWidth="1"/>
    <col min="4" max="4" width="9.109375" style="32"/>
    <col min="5" max="5" width="16.88671875" style="32" customWidth="1"/>
    <col min="6" max="6" width="9.109375" style="32"/>
    <col min="7" max="7" width="11.109375" style="32" customWidth="1"/>
    <col min="8" max="16384" width="9.109375" style="32"/>
  </cols>
  <sheetData>
    <row r="1" spans="1:8" ht="15.6" thickTop="1" thickBot="1" x14ac:dyDescent="0.35">
      <c r="A1" s="44" t="s">
        <v>106</v>
      </c>
      <c r="C1" s="387" t="s">
        <v>80</v>
      </c>
      <c r="D1" s="387"/>
      <c r="E1" s="387"/>
      <c r="F1" s="387"/>
      <c r="G1" s="387"/>
      <c r="H1" s="387"/>
    </row>
    <row r="2" spans="1:8" x14ac:dyDescent="0.3">
      <c r="C2" s="380" t="s">
        <v>73</v>
      </c>
      <c r="D2" s="380"/>
      <c r="E2" s="380"/>
      <c r="F2" s="380" t="s">
        <v>72</v>
      </c>
      <c r="G2" s="380"/>
      <c r="H2" s="380"/>
    </row>
    <row r="3" spans="1:8" x14ac:dyDescent="0.3">
      <c r="C3" s="381" t="s">
        <v>71</v>
      </c>
      <c r="D3" s="381"/>
      <c r="E3" s="381"/>
      <c r="F3" s="381" t="s">
        <v>70</v>
      </c>
      <c r="G3" s="381"/>
      <c r="H3" s="381"/>
    </row>
    <row r="4" spans="1:8" ht="15" thickBot="1" x14ac:dyDescent="0.35">
      <c r="C4" s="378" t="s">
        <v>69</v>
      </c>
      <c r="D4" s="378"/>
      <c r="E4" s="378"/>
      <c r="F4" s="378"/>
      <c r="G4" s="378"/>
      <c r="H4" s="378"/>
    </row>
    <row r="5" spans="1:8" ht="15" thickBot="1" x14ac:dyDescent="0.35">
      <c r="C5" s="299" t="s">
        <v>68</v>
      </c>
      <c r="D5" s="298">
        <v>1</v>
      </c>
      <c r="E5" s="298">
        <v>2</v>
      </c>
      <c r="F5" s="298">
        <v>3</v>
      </c>
      <c r="G5" s="298">
        <v>4</v>
      </c>
      <c r="H5" s="298">
        <v>5</v>
      </c>
    </row>
    <row r="6" spans="1:8" ht="15" customHeight="1" x14ac:dyDescent="0.3">
      <c r="B6" s="353" t="s">
        <v>13</v>
      </c>
      <c r="C6" s="76" t="s">
        <v>14</v>
      </c>
      <c r="D6" s="201">
        <v>7.6923076923076927E-2</v>
      </c>
      <c r="E6" s="201">
        <v>0.53846153846153844</v>
      </c>
      <c r="F6" s="201">
        <v>0.30769230769230771</v>
      </c>
      <c r="G6" s="201">
        <v>7.6923076923076927E-2</v>
      </c>
      <c r="H6" s="211">
        <v>0</v>
      </c>
    </row>
    <row r="7" spans="1:8" x14ac:dyDescent="0.3">
      <c r="B7" s="354"/>
      <c r="C7" s="78" t="s">
        <v>15</v>
      </c>
      <c r="D7" s="194">
        <v>7.6923076923076927E-2</v>
      </c>
      <c r="E7" s="194">
        <v>0.23076923076923078</v>
      </c>
      <c r="F7" s="194">
        <v>0.4358974358974359</v>
      </c>
      <c r="G7" s="194">
        <v>0.23076923076923078</v>
      </c>
      <c r="H7" s="212">
        <v>2.564102564102564E-2</v>
      </c>
    </row>
    <row r="8" spans="1:8" x14ac:dyDescent="0.3">
      <c r="B8" s="354"/>
      <c r="C8" s="78" t="s">
        <v>16</v>
      </c>
      <c r="D8" s="194">
        <v>0</v>
      </c>
      <c r="E8" s="194">
        <v>0.16666666666666666</v>
      </c>
      <c r="F8" s="194">
        <v>0.58333333333333337</v>
      </c>
      <c r="G8" s="194">
        <v>0.25</v>
      </c>
      <c r="H8" s="212">
        <v>0</v>
      </c>
    </row>
    <row r="9" spans="1:8" x14ac:dyDescent="0.3">
      <c r="B9" s="354"/>
      <c r="C9" s="78" t="s">
        <v>448</v>
      </c>
      <c r="D9" s="194">
        <v>0</v>
      </c>
      <c r="E9" s="194">
        <v>0.625</v>
      </c>
      <c r="F9" s="194">
        <v>0.125</v>
      </c>
      <c r="G9" s="194">
        <v>0.25</v>
      </c>
      <c r="H9" s="212">
        <v>0</v>
      </c>
    </row>
    <row r="10" spans="1:8" x14ac:dyDescent="0.3">
      <c r="B10" s="354"/>
      <c r="C10" s="78" t="s">
        <v>17</v>
      </c>
      <c r="D10" s="194">
        <v>0.29411764705882354</v>
      </c>
      <c r="E10" s="194">
        <v>0.52941176470588236</v>
      </c>
      <c r="F10" s="194">
        <v>0.11764705882352941</v>
      </c>
      <c r="G10" s="194">
        <v>5.8823529411764705E-2</v>
      </c>
      <c r="H10" s="212">
        <v>0</v>
      </c>
    </row>
    <row r="11" spans="1:8" x14ac:dyDescent="0.3">
      <c r="B11" s="354"/>
      <c r="C11" s="78" t="s">
        <v>18</v>
      </c>
      <c r="D11" s="194">
        <v>3.2258064516129031E-2</v>
      </c>
      <c r="E11" s="194">
        <v>0.22580645161290322</v>
      </c>
      <c r="F11" s="194">
        <v>0.29032258064516131</v>
      </c>
      <c r="G11" s="194">
        <v>0.25806451612903225</v>
      </c>
      <c r="H11" s="212">
        <v>0.19354838709677419</v>
      </c>
    </row>
    <row r="12" spans="1:8" x14ac:dyDescent="0.3">
      <c r="B12" s="354"/>
      <c r="C12" s="78" t="s">
        <v>278</v>
      </c>
      <c r="D12" s="194">
        <v>0</v>
      </c>
      <c r="E12" s="194">
        <v>0.30769230769230771</v>
      </c>
      <c r="F12" s="194">
        <v>0.30769230769230771</v>
      </c>
      <c r="G12" s="194">
        <v>0.38461538461538464</v>
      </c>
      <c r="H12" s="212">
        <v>0</v>
      </c>
    </row>
    <row r="13" spans="1:8" x14ac:dyDescent="0.3">
      <c r="B13" s="354"/>
      <c r="C13" s="78" t="s">
        <v>19</v>
      </c>
      <c r="D13" s="194">
        <v>0.10526315789473684</v>
      </c>
      <c r="E13" s="194">
        <v>0.21052631578947367</v>
      </c>
      <c r="F13" s="194">
        <v>0.36842105263157893</v>
      </c>
      <c r="G13" s="194">
        <v>0.10526315789473684</v>
      </c>
      <c r="H13" s="212">
        <v>0.21052631578947367</v>
      </c>
    </row>
    <row r="14" spans="1:8" x14ac:dyDescent="0.3">
      <c r="B14" s="354"/>
      <c r="C14" s="78" t="s">
        <v>20</v>
      </c>
      <c r="D14" s="194">
        <v>7.6923076923076927E-2</v>
      </c>
      <c r="E14" s="194">
        <v>0.35897435897435898</v>
      </c>
      <c r="F14" s="194">
        <v>0.38461538461538464</v>
      </c>
      <c r="G14" s="194">
        <v>0.17948717948717949</v>
      </c>
      <c r="H14" s="212">
        <v>0</v>
      </c>
    </row>
    <row r="15" spans="1:8" x14ac:dyDescent="0.3">
      <c r="B15" s="354"/>
      <c r="C15" s="78" t="s">
        <v>21</v>
      </c>
      <c r="D15" s="194">
        <v>0.15789473684210525</v>
      </c>
      <c r="E15" s="194">
        <v>0.44736842105263158</v>
      </c>
      <c r="F15" s="194">
        <v>0.36842105263157893</v>
      </c>
      <c r="G15" s="194">
        <v>2.6315789473684209E-2</v>
      </c>
      <c r="H15" s="212">
        <v>0</v>
      </c>
    </row>
    <row r="16" spans="1:8" x14ac:dyDescent="0.3">
      <c r="B16" s="354"/>
      <c r="C16" s="78" t="s">
        <v>22</v>
      </c>
      <c r="D16" s="194">
        <v>0.17647058823529413</v>
      </c>
      <c r="E16" s="194">
        <v>0.41176470588235292</v>
      </c>
      <c r="F16" s="194">
        <v>0.29411764705882354</v>
      </c>
      <c r="G16" s="194">
        <v>0.11764705882352941</v>
      </c>
      <c r="H16" s="212">
        <v>0</v>
      </c>
    </row>
    <row r="17" spans="2:8" ht="15" thickBot="1" x14ac:dyDescent="0.35">
      <c r="B17" s="355"/>
      <c r="C17" s="78" t="s">
        <v>23</v>
      </c>
      <c r="D17" s="194">
        <v>8.3333333333333329E-2</v>
      </c>
      <c r="E17" s="194">
        <v>0.29166666666666669</v>
      </c>
      <c r="F17" s="194">
        <v>0.33333333333333331</v>
      </c>
      <c r="G17" s="194">
        <v>0.20833333333333334</v>
      </c>
      <c r="H17" s="212">
        <v>8.3333333333333329E-2</v>
      </c>
    </row>
    <row r="18" spans="2:8" ht="15" customHeight="1" x14ac:dyDescent="0.3">
      <c r="B18" s="356" t="s">
        <v>24</v>
      </c>
      <c r="C18" s="54" t="s">
        <v>25</v>
      </c>
      <c r="D18" s="214">
        <v>0.33333333333333331</v>
      </c>
      <c r="E18" s="214">
        <v>0.33333333333333331</v>
      </c>
      <c r="F18" s="214">
        <v>0.33333333333333331</v>
      </c>
      <c r="G18" s="214">
        <v>0</v>
      </c>
      <c r="H18" s="215">
        <v>0</v>
      </c>
    </row>
    <row r="19" spans="2:8" x14ac:dyDescent="0.3">
      <c r="B19" s="357"/>
      <c r="C19" s="53" t="s">
        <v>26</v>
      </c>
      <c r="D19" s="216">
        <v>0.11764705882352941</v>
      </c>
      <c r="E19" s="216">
        <v>0.76470588235294112</v>
      </c>
      <c r="F19" s="216">
        <v>0.11764705882352941</v>
      </c>
      <c r="G19" s="216">
        <v>0</v>
      </c>
      <c r="H19" s="217">
        <v>0</v>
      </c>
    </row>
    <row r="20" spans="2:8" x14ac:dyDescent="0.3">
      <c r="B20" s="357"/>
      <c r="C20" s="53" t="s">
        <v>279</v>
      </c>
      <c r="D20" s="216">
        <v>0.1</v>
      </c>
      <c r="E20" s="216">
        <v>0.3</v>
      </c>
      <c r="F20" s="216">
        <v>0.4</v>
      </c>
      <c r="G20" s="216">
        <v>0.2</v>
      </c>
      <c r="H20" s="217">
        <v>0</v>
      </c>
    </row>
    <row r="21" spans="2:8" x14ac:dyDescent="0.3">
      <c r="B21" s="357"/>
      <c r="C21" s="53" t="s">
        <v>449</v>
      </c>
      <c r="D21" s="216">
        <v>0.16666666666666666</v>
      </c>
      <c r="E21" s="216">
        <v>0.66666666666666663</v>
      </c>
      <c r="F21" s="216">
        <v>0.16666666666666666</v>
      </c>
      <c r="G21" s="216">
        <v>0</v>
      </c>
      <c r="H21" s="217">
        <v>0</v>
      </c>
    </row>
    <row r="22" spans="2:8" x14ac:dyDescent="0.3">
      <c r="B22" s="357"/>
      <c r="C22" s="53" t="s">
        <v>450</v>
      </c>
      <c r="D22" s="216">
        <v>0.1111111111111111</v>
      </c>
      <c r="E22" s="216">
        <v>0.77777777777777779</v>
      </c>
      <c r="F22" s="216">
        <v>0.1111111111111111</v>
      </c>
      <c r="G22" s="216">
        <v>0</v>
      </c>
      <c r="H22" s="217">
        <v>0</v>
      </c>
    </row>
    <row r="23" spans="2:8" x14ac:dyDescent="0.3">
      <c r="B23" s="357"/>
      <c r="C23" s="53" t="s">
        <v>451</v>
      </c>
      <c r="D23" s="216">
        <v>0.14285714285714285</v>
      </c>
      <c r="E23" s="216">
        <v>0.7142857142857143</v>
      </c>
      <c r="F23" s="216">
        <v>0.14285714285714285</v>
      </c>
      <c r="G23" s="216">
        <v>0</v>
      </c>
      <c r="H23" s="217">
        <v>0</v>
      </c>
    </row>
    <row r="24" spans="2:8" x14ac:dyDescent="0.3">
      <c r="B24" s="357"/>
      <c r="C24" s="53" t="s">
        <v>27</v>
      </c>
      <c r="D24" s="216">
        <v>0.30434782608695654</v>
      </c>
      <c r="E24" s="216">
        <v>0.60869565217391308</v>
      </c>
      <c r="F24" s="216">
        <v>8.6956521739130432E-2</v>
      </c>
      <c r="G24" s="216">
        <v>0</v>
      </c>
      <c r="H24" s="217">
        <v>0</v>
      </c>
    </row>
    <row r="25" spans="2:8" x14ac:dyDescent="0.3">
      <c r="B25" s="357"/>
      <c r="C25" s="53" t="s">
        <v>452</v>
      </c>
      <c r="D25" s="216">
        <v>0</v>
      </c>
      <c r="E25" s="216">
        <v>0.8</v>
      </c>
      <c r="F25" s="216">
        <v>0.2</v>
      </c>
      <c r="G25" s="216">
        <v>0</v>
      </c>
      <c r="H25" s="217">
        <v>0</v>
      </c>
    </row>
    <row r="26" spans="2:8" ht="15" thickBot="1" x14ac:dyDescent="0.35">
      <c r="B26" s="357"/>
      <c r="C26" s="53" t="s">
        <v>28</v>
      </c>
      <c r="D26" s="216">
        <v>9.0909090909090912E-2</v>
      </c>
      <c r="E26" s="216">
        <v>0.90909090909090906</v>
      </c>
      <c r="F26" s="216">
        <v>0</v>
      </c>
      <c r="G26" s="216">
        <v>0</v>
      </c>
      <c r="H26" s="217">
        <v>0</v>
      </c>
    </row>
    <row r="27" spans="2:8" x14ac:dyDescent="0.3">
      <c r="B27" s="353" t="s">
        <v>29</v>
      </c>
      <c r="C27" s="76" t="s">
        <v>30</v>
      </c>
      <c r="D27" s="201">
        <v>0.125</v>
      </c>
      <c r="E27" s="201">
        <v>0.5</v>
      </c>
      <c r="F27" s="201">
        <v>0.3125</v>
      </c>
      <c r="G27" s="201">
        <v>6.25E-2</v>
      </c>
      <c r="H27" s="211">
        <v>0</v>
      </c>
    </row>
    <row r="28" spans="2:8" x14ac:dyDescent="0.3">
      <c r="B28" s="354"/>
      <c r="C28" s="78" t="s">
        <v>31</v>
      </c>
      <c r="D28" s="194">
        <v>0.22222222222222221</v>
      </c>
      <c r="E28" s="194">
        <v>0.33333333333333331</v>
      </c>
      <c r="F28" s="194">
        <v>0.33333333333333331</v>
      </c>
      <c r="G28" s="194">
        <v>0.1111111111111111</v>
      </c>
      <c r="H28" s="212">
        <v>0</v>
      </c>
    </row>
    <row r="29" spans="2:8" x14ac:dyDescent="0.3">
      <c r="B29" s="354"/>
      <c r="C29" s="78" t="s">
        <v>32</v>
      </c>
      <c r="D29" s="194">
        <v>0.1875</v>
      </c>
      <c r="E29" s="194">
        <v>0.4375</v>
      </c>
      <c r="F29" s="194">
        <v>0.1875</v>
      </c>
      <c r="G29" s="194">
        <v>0.1875</v>
      </c>
      <c r="H29" s="212">
        <v>0</v>
      </c>
    </row>
    <row r="30" spans="2:8" ht="15" customHeight="1" x14ac:dyDescent="0.3">
      <c r="B30" s="354"/>
      <c r="C30" s="78" t="s">
        <v>33</v>
      </c>
      <c r="D30" s="194">
        <v>0.30769230769230771</v>
      </c>
      <c r="E30" s="194">
        <v>0.69230769230769229</v>
      </c>
      <c r="F30" s="194">
        <v>0</v>
      </c>
      <c r="G30" s="194">
        <v>0</v>
      </c>
      <c r="H30" s="212">
        <v>0</v>
      </c>
    </row>
    <row r="31" spans="2:8" ht="15" customHeight="1" x14ac:dyDescent="0.3">
      <c r="B31" s="354"/>
      <c r="C31" s="78" t="s">
        <v>128</v>
      </c>
      <c r="D31" s="194">
        <v>0.16666666666666666</v>
      </c>
      <c r="E31" s="194">
        <v>0.83333333333333337</v>
      </c>
      <c r="F31" s="194">
        <v>0</v>
      </c>
      <c r="G31" s="194">
        <v>0</v>
      </c>
      <c r="H31" s="212">
        <v>0</v>
      </c>
    </row>
    <row r="32" spans="2:8" x14ac:dyDescent="0.3">
      <c r="B32" s="354"/>
      <c r="C32" s="78" t="s">
        <v>34</v>
      </c>
      <c r="D32" s="194">
        <v>0.13333333333333333</v>
      </c>
      <c r="E32" s="194">
        <v>0.46666666666666667</v>
      </c>
      <c r="F32" s="194">
        <v>0.26666666666666666</v>
      </c>
      <c r="G32" s="194">
        <v>6.6666666666666666E-2</v>
      </c>
      <c r="H32" s="212">
        <v>6.6666666666666666E-2</v>
      </c>
    </row>
    <row r="33" spans="2:8" ht="15" thickBot="1" x14ac:dyDescent="0.35">
      <c r="B33" s="355"/>
      <c r="C33" s="78" t="s">
        <v>35</v>
      </c>
      <c r="D33" s="194">
        <v>0.27272727272727271</v>
      </c>
      <c r="E33" s="194">
        <v>0.45454545454545453</v>
      </c>
      <c r="F33" s="194">
        <v>0.22727272727272727</v>
      </c>
      <c r="G33" s="194">
        <v>4.5454545454545456E-2</v>
      </c>
      <c r="H33" s="212">
        <v>0</v>
      </c>
    </row>
    <row r="34" spans="2:8" ht="46.2" thickBot="1" x14ac:dyDescent="0.35">
      <c r="B34" s="220" t="s">
        <v>36</v>
      </c>
      <c r="C34" s="54" t="s">
        <v>453</v>
      </c>
      <c r="D34" s="214">
        <v>0</v>
      </c>
      <c r="E34" s="214">
        <v>0.14285714285714285</v>
      </c>
      <c r="F34" s="214">
        <v>0.2857142857142857</v>
      </c>
      <c r="G34" s="214">
        <v>0.42857142857142855</v>
      </c>
      <c r="H34" s="215">
        <v>0.14285714285714285</v>
      </c>
    </row>
    <row r="35" spans="2:8" x14ac:dyDescent="0.3">
      <c r="B35" s="353" t="s">
        <v>37</v>
      </c>
      <c r="C35" s="76" t="s">
        <v>454</v>
      </c>
      <c r="D35" s="201">
        <v>0</v>
      </c>
      <c r="E35" s="201">
        <v>0.375</v>
      </c>
      <c r="F35" s="201">
        <v>0.5</v>
      </c>
      <c r="G35" s="201">
        <v>0.125</v>
      </c>
      <c r="H35" s="211">
        <v>0</v>
      </c>
    </row>
    <row r="36" spans="2:8" x14ac:dyDescent="0.3">
      <c r="B36" s="354"/>
      <c r="C36" s="78" t="s">
        <v>455</v>
      </c>
      <c r="D36" s="194">
        <v>0.42857142857142855</v>
      </c>
      <c r="E36" s="194">
        <v>0.47619047619047616</v>
      </c>
      <c r="F36" s="194">
        <v>9.5238095238095233E-2</v>
      </c>
      <c r="G36" s="194">
        <v>0</v>
      </c>
      <c r="H36" s="212">
        <v>0</v>
      </c>
    </row>
    <row r="37" spans="2:8" ht="15" customHeight="1" x14ac:dyDescent="0.3">
      <c r="B37" s="354"/>
      <c r="C37" s="78" t="s">
        <v>280</v>
      </c>
      <c r="D37" s="194">
        <v>0.1111111111111111</v>
      </c>
      <c r="E37" s="194">
        <v>0.44444444444444442</v>
      </c>
      <c r="F37" s="194">
        <v>0.33333333333333331</v>
      </c>
      <c r="G37" s="194">
        <v>0.1111111111111111</v>
      </c>
      <c r="H37" s="212">
        <v>0</v>
      </c>
    </row>
    <row r="38" spans="2:8" ht="15" customHeight="1" x14ac:dyDescent="0.3">
      <c r="B38" s="354"/>
      <c r="C38" s="78" t="s">
        <v>456</v>
      </c>
      <c r="D38" s="194">
        <v>8.3333333333333329E-2</v>
      </c>
      <c r="E38" s="194">
        <v>0.25</v>
      </c>
      <c r="F38" s="194">
        <v>0.33333333333333331</v>
      </c>
      <c r="G38" s="194">
        <v>0.25</v>
      </c>
      <c r="H38" s="212">
        <v>8.3333333333333329E-2</v>
      </c>
    </row>
    <row r="39" spans="2:8" x14ac:dyDescent="0.3">
      <c r="B39" s="354"/>
      <c r="C39" s="78" t="s">
        <v>390</v>
      </c>
      <c r="D39" s="194">
        <v>9.0909090909090912E-2</v>
      </c>
      <c r="E39" s="194">
        <v>0.27272727272727271</v>
      </c>
      <c r="F39" s="194">
        <v>0.54545454545454541</v>
      </c>
      <c r="G39" s="194">
        <v>9.0909090909090912E-2</v>
      </c>
      <c r="H39" s="212">
        <v>0</v>
      </c>
    </row>
    <row r="40" spans="2:8" ht="15" customHeight="1" x14ac:dyDescent="0.3">
      <c r="B40" s="354"/>
      <c r="C40" s="78" t="s">
        <v>457</v>
      </c>
      <c r="D40" s="194">
        <v>0</v>
      </c>
      <c r="E40" s="194">
        <v>0.7142857142857143</v>
      </c>
      <c r="F40" s="194">
        <v>0</v>
      </c>
      <c r="G40" s="194">
        <v>0.14285714285714285</v>
      </c>
      <c r="H40" s="212">
        <v>0.14285714285714285</v>
      </c>
    </row>
    <row r="41" spans="2:8" s="74" customFormat="1" ht="15" customHeight="1" x14ac:dyDescent="0.3">
      <c r="B41" s="354"/>
      <c r="C41" s="78" t="s">
        <v>444</v>
      </c>
      <c r="D41" s="194">
        <v>0</v>
      </c>
      <c r="E41" s="194">
        <v>1</v>
      </c>
      <c r="F41" s="194">
        <v>0</v>
      </c>
      <c r="G41" s="194">
        <v>0</v>
      </c>
      <c r="H41" s="212">
        <v>0</v>
      </c>
    </row>
    <row r="42" spans="2:8" ht="15" customHeight="1" x14ac:dyDescent="0.3">
      <c r="B42" s="354"/>
      <c r="C42" s="78" t="s">
        <v>458</v>
      </c>
      <c r="D42" s="194">
        <v>0.1</v>
      </c>
      <c r="E42" s="194">
        <v>0.3</v>
      </c>
      <c r="F42" s="194">
        <v>0.5</v>
      </c>
      <c r="G42" s="194">
        <v>0.1</v>
      </c>
      <c r="H42" s="212">
        <v>0</v>
      </c>
    </row>
    <row r="43" spans="2:8" ht="15" customHeight="1" x14ac:dyDescent="0.3">
      <c r="B43" s="354"/>
      <c r="C43" s="78" t="s">
        <v>391</v>
      </c>
      <c r="D43" s="194">
        <v>0.2</v>
      </c>
      <c r="E43" s="194">
        <v>0.4</v>
      </c>
      <c r="F43" s="194">
        <v>0.4</v>
      </c>
      <c r="G43" s="194">
        <v>0</v>
      </c>
      <c r="H43" s="212">
        <v>0</v>
      </c>
    </row>
    <row r="44" spans="2:8" x14ac:dyDescent="0.3">
      <c r="B44" s="354"/>
      <c r="C44" s="78" t="s">
        <v>445</v>
      </c>
      <c r="D44" s="194">
        <v>0</v>
      </c>
      <c r="E44" s="194">
        <v>0.33333333333333331</v>
      </c>
      <c r="F44" s="194">
        <v>0.16666666666666666</v>
      </c>
      <c r="G44" s="194">
        <v>0.5</v>
      </c>
      <c r="H44" s="212">
        <v>0</v>
      </c>
    </row>
    <row r="45" spans="2:8" x14ac:dyDescent="0.3">
      <c r="B45" s="354"/>
      <c r="C45" s="78" t="s">
        <v>392</v>
      </c>
      <c r="D45" s="194">
        <v>0.14285714285714285</v>
      </c>
      <c r="E45" s="194">
        <v>0.4642857142857143</v>
      </c>
      <c r="F45" s="194">
        <v>0.35714285714285715</v>
      </c>
      <c r="G45" s="194">
        <v>3.5714285714285712E-2</v>
      </c>
      <c r="H45" s="212">
        <v>0</v>
      </c>
    </row>
    <row r="46" spans="2:8" x14ac:dyDescent="0.3">
      <c r="B46" s="354"/>
      <c r="C46" s="78" t="s">
        <v>38</v>
      </c>
      <c r="D46" s="194">
        <v>3.3333333333333333E-2</v>
      </c>
      <c r="E46" s="194">
        <v>0.3</v>
      </c>
      <c r="F46" s="194">
        <v>0.26666666666666666</v>
      </c>
      <c r="G46" s="194">
        <v>0.33333333333333331</v>
      </c>
      <c r="H46" s="212">
        <v>6.6666666666666666E-2</v>
      </c>
    </row>
    <row r="47" spans="2:8" x14ac:dyDescent="0.3">
      <c r="B47" s="354"/>
      <c r="C47" s="78" t="s">
        <v>446</v>
      </c>
      <c r="D47" s="194">
        <v>0</v>
      </c>
      <c r="E47" s="194">
        <v>0.4</v>
      </c>
      <c r="F47" s="194">
        <v>0.2</v>
      </c>
      <c r="G47" s="194">
        <v>0.4</v>
      </c>
      <c r="H47" s="212">
        <v>0</v>
      </c>
    </row>
    <row r="48" spans="2:8" x14ac:dyDescent="0.3">
      <c r="B48" s="354"/>
      <c r="C48" s="78" t="s">
        <v>440</v>
      </c>
      <c r="D48" s="194">
        <v>0</v>
      </c>
      <c r="E48" s="194">
        <v>0.3125</v>
      </c>
      <c r="F48" s="194">
        <v>0.5625</v>
      </c>
      <c r="G48" s="194">
        <v>0.125</v>
      </c>
      <c r="H48" s="212">
        <v>0</v>
      </c>
    </row>
    <row r="49" spans="2:8" x14ac:dyDescent="0.3">
      <c r="B49" s="354"/>
      <c r="C49" s="78" t="s">
        <v>447</v>
      </c>
      <c r="D49" s="194">
        <v>0</v>
      </c>
      <c r="E49" s="194">
        <v>0.42857142857142855</v>
      </c>
      <c r="F49" s="194">
        <v>0.5714285714285714</v>
      </c>
      <c r="G49" s="194">
        <v>0</v>
      </c>
      <c r="H49" s="212">
        <v>0</v>
      </c>
    </row>
    <row r="50" spans="2:8" ht="15" customHeight="1" thickBot="1" x14ac:dyDescent="0.35">
      <c r="B50" s="355"/>
      <c r="C50" s="78" t="s">
        <v>129</v>
      </c>
      <c r="D50" s="194">
        <v>0</v>
      </c>
      <c r="E50" s="194">
        <v>0.33333333333333331</v>
      </c>
      <c r="F50" s="194">
        <v>0.16666666666666666</v>
      </c>
      <c r="G50" s="194">
        <v>0.33333333333333331</v>
      </c>
      <c r="H50" s="212">
        <v>0.16666666666666666</v>
      </c>
    </row>
    <row r="51" spans="2:8" x14ac:dyDescent="0.3">
      <c r="B51" s="356" t="s">
        <v>39</v>
      </c>
      <c r="C51" s="54" t="s">
        <v>459</v>
      </c>
      <c r="D51" s="214">
        <v>0.22222222222222221</v>
      </c>
      <c r="E51" s="214">
        <v>0.1111111111111111</v>
      </c>
      <c r="F51" s="214">
        <v>0.66666666666666663</v>
      </c>
      <c r="G51" s="214">
        <v>0</v>
      </c>
      <c r="H51" s="215">
        <v>0</v>
      </c>
    </row>
    <row r="52" spans="2:8" x14ac:dyDescent="0.3">
      <c r="B52" s="357"/>
      <c r="C52" s="53" t="s">
        <v>460</v>
      </c>
      <c r="D52" s="216">
        <v>0.1111111111111111</v>
      </c>
      <c r="E52" s="216">
        <v>0.1111111111111111</v>
      </c>
      <c r="F52" s="216">
        <v>0.44444444444444442</v>
      </c>
      <c r="G52" s="216">
        <v>0.1111111111111111</v>
      </c>
      <c r="H52" s="217">
        <v>0.22222222222222221</v>
      </c>
    </row>
    <row r="53" spans="2:8" x14ac:dyDescent="0.3">
      <c r="B53" s="357"/>
      <c r="C53" s="53" t="s">
        <v>461</v>
      </c>
      <c r="D53" s="216">
        <v>0.2</v>
      </c>
      <c r="E53" s="216">
        <v>0.2</v>
      </c>
      <c r="F53" s="216">
        <v>0.4</v>
      </c>
      <c r="G53" s="216">
        <v>0.1</v>
      </c>
      <c r="H53" s="217">
        <v>0.1</v>
      </c>
    </row>
    <row r="54" spans="2:8" ht="15" customHeight="1" x14ac:dyDescent="0.3">
      <c r="B54" s="357"/>
      <c r="C54" s="53" t="s">
        <v>462</v>
      </c>
      <c r="D54" s="216">
        <v>0.16666666666666666</v>
      </c>
      <c r="E54" s="216">
        <v>0.5</v>
      </c>
      <c r="F54" s="216">
        <v>0.33333333333333331</v>
      </c>
      <c r="G54" s="216">
        <v>0</v>
      </c>
      <c r="H54" s="217">
        <v>0</v>
      </c>
    </row>
    <row r="55" spans="2:8" ht="15" customHeight="1" thickBot="1" x14ac:dyDescent="0.35">
      <c r="B55" s="363"/>
      <c r="C55" s="53" t="s">
        <v>463</v>
      </c>
      <c r="D55" s="216">
        <v>9.0909090909090912E-2</v>
      </c>
      <c r="E55" s="216">
        <v>0.54545454545454541</v>
      </c>
      <c r="F55" s="216">
        <v>0.36363636363636365</v>
      </c>
      <c r="G55" s="216">
        <v>0</v>
      </c>
      <c r="H55" s="217">
        <v>0</v>
      </c>
    </row>
    <row r="56" spans="2:8" s="74" customFormat="1" ht="15" customHeight="1" thickBot="1" x14ac:dyDescent="0.35">
      <c r="B56" s="353" t="s">
        <v>40</v>
      </c>
      <c r="C56" s="225" t="s">
        <v>464</v>
      </c>
      <c r="D56" s="312">
        <v>0.14285714285714285</v>
      </c>
      <c r="E56" s="312">
        <v>0</v>
      </c>
      <c r="F56" s="312">
        <v>0.7142857142857143</v>
      </c>
      <c r="G56" s="312">
        <v>0.14285714285714285</v>
      </c>
      <c r="H56" s="313">
        <v>0</v>
      </c>
    </row>
    <row r="57" spans="2:8" x14ac:dyDescent="0.3">
      <c r="B57" s="354"/>
      <c r="C57" s="78" t="s">
        <v>41</v>
      </c>
      <c r="D57" s="194">
        <v>0</v>
      </c>
      <c r="E57" s="194">
        <v>0.81818181818181823</v>
      </c>
      <c r="F57" s="194">
        <v>9.0909090909090912E-2</v>
      </c>
      <c r="G57" s="194">
        <v>0</v>
      </c>
      <c r="H57" s="212">
        <v>9.0909090909090912E-2</v>
      </c>
    </row>
    <row r="58" spans="2:8" x14ac:dyDescent="0.3">
      <c r="B58" s="354"/>
      <c r="C58" s="78" t="s">
        <v>42</v>
      </c>
      <c r="D58" s="194">
        <v>0</v>
      </c>
      <c r="E58" s="194">
        <v>0.47058823529411764</v>
      </c>
      <c r="F58" s="194">
        <v>0.47058823529411764</v>
      </c>
      <c r="G58" s="194">
        <v>5.8823529411764705E-2</v>
      </c>
      <c r="H58" s="212">
        <v>0</v>
      </c>
    </row>
    <row r="59" spans="2:8" x14ac:dyDescent="0.3">
      <c r="B59" s="354"/>
      <c r="C59" s="78" t="s">
        <v>43</v>
      </c>
      <c r="D59" s="194">
        <v>0</v>
      </c>
      <c r="E59" s="194">
        <v>0.4</v>
      </c>
      <c r="F59" s="194">
        <v>0.4</v>
      </c>
      <c r="G59" s="194">
        <v>0.2</v>
      </c>
      <c r="H59" s="212">
        <v>0</v>
      </c>
    </row>
    <row r="60" spans="2:8" ht="15" customHeight="1" x14ac:dyDescent="0.3">
      <c r="B60" s="354"/>
      <c r="C60" s="78" t="s">
        <v>465</v>
      </c>
      <c r="D60" s="194">
        <v>0</v>
      </c>
      <c r="E60" s="194">
        <v>0.25</v>
      </c>
      <c r="F60" s="194">
        <v>0.625</v>
      </c>
      <c r="G60" s="194">
        <v>0.125</v>
      </c>
      <c r="H60" s="212">
        <v>0</v>
      </c>
    </row>
    <row r="61" spans="2:8" x14ac:dyDescent="0.3">
      <c r="B61" s="354"/>
      <c r="C61" s="78" t="s">
        <v>90</v>
      </c>
      <c r="D61" s="194">
        <v>0</v>
      </c>
      <c r="E61" s="194">
        <v>0.4</v>
      </c>
      <c r="F61" s="194">
        <v>0.6</v>
      </c>
      <c r="G61" s="194">
        <v>0</v>
      </c>
      <c r="H61" s="212">
        <v>0</v>
      </c>
    </row>
    <row r="62" spans="2:8" x14ac:dyDescent="0.3">
      <c r="B62" s="354"/>
      <c r="C62" s="78" t="s">
        <v>44</v>
      </c>
      <c r="D62" s="194">
        <v>0</v>
      </c>
      <c r="E62" s="194">
        <v>0.29411764705882354</v>
      </c>
      <c r="F62" s="194">
        <v>0.47058823529411764</v>
      </c>
      <c r="G62" s="194">
        <v>0.17647058823529413</v>
      </c>
      <c r="H62" s="212">
        <v>5.8823529411764705E-2</v>
      </c>
    </row>
    <row r="63" spans="2:8" ht="15" customHeight="1" thickBot="1" x14ac:dyDescent="0.35">
      <c r="B63" s="354"/>
      <c r="C63" s="80" t="s">
        <v>45</v>
      </c>
      <c r="D63" s="202">
        <v>0</v>
      </c>
      <c r="E63" s="202">
        <v>0.15</v>
      </c>
      <c r="F63" s="202">
        <v>0.55000000000000004</v>
      </c>
      <c r="G63" s="202">
        <v>0.3</v>
      </c>
      <c r="H63" s="213">
        <v>0</v>
      </c>
    </row>
    <row r="64" spans="2:8" ht="15" customHeight="1" x14ac:dyDescent="0.3">
      <c r="B64" s="356" t="s">
        <v>428</v>
      </c>
      <c r="C64" s="301" t="s">
        <v>426</v>
      </c>
      <c r="D64" s="214">
        <v>0</v>
      </c>
      <c r="E64" s="214">
        <v>0.42857142857142855</v>
      </c>
      <c r="F64" s="214">
        <v>0.2857142857142857</v>
      </c>
      <c r="G64" s="214">
        <v>0</v>
      </c>
      <c r="H64" s="215">
        <v>0.2857142857142857</v>
      </c>
    </row>
    <row r="65" spans="2:8" ht="15" customHeight="1" thickBot="1" x14ac:dyDescent="0.35">
      <c r="B65" s="363"/>
      <c r="C65" s="302" t="s">
        <v>427</v>
      </c>
      <c r="D65" s="218">
        <v>0</v>
      </c>
      <c r="E65" s="218">
        <v>0.66666666666666663</v>
      </c>
      <c r="F65" s="218">
        <v>0.16666666666666666</v>
      </c>
      <c r="G65" s="218">
        <v>0.16666666666666666</v>
      </c>
      <c r="H65" s="219">
        <v>0</v>
      </c>
    </row>
    <row r="66" spans="2:8" x14ac:dyDescent="0.3">
      <c r="B66" s="366" t="s">
        <v>46</v>
      </c>
      <c r="C66" s="124" t="s">
        <v>47</v>
      </c>
      <c r="D66" s="201">
        <v>0.18181818181818182</v>
      </c>
      <c r="E66" s="201">
        <v>0.63636363636363635</v>
      </c>
      <c r="F66" s="201">
        <v>0.18181818181818182</v>
      </c>
      <c r="G66" s="201">
        <v>0</v>
      </c>
      <c r="H66" s="211">
        <v>0</v>
      </c>
    </row>
    <row r="67" spans="2:8" ht="15" thickBot="1" x14ac:dyDescent="0.35">
      <c r="B67" s="367"/>
      <c r="C67" s="125" t="s">
        <v>281</v>
      </c>
      <c r="D67" s="202">
        <v>0.33333333333333331</v>
      </c>
      <c r="E67" s="202">
        <v>0.33333333333333331</v>
      </c>
      <c r="F67" s="202">
        <v>0.33333333333333331</v>
      </c>
      <c r="G67" s="202">
        <v>0</v>
      </c>
      <c r="H67" s="213">
        <v>0</v>
      </c>
    </row>
    <row r="68" spans="2:8" ht="15" customHeight="1" x14ac:dyDescent="0.3"/>
    <row r="71" spans="2:8" ht="15.75" customHeight="1" x14ac:dyDescent="0.3"/>
    <row r="72" spans="2:8" ht="15" customHeight="1" x14ac:dyDescent="0.3"/>
    <row r="73" spans="2:8" s="74" customFormat="1" ht="15" customHeight="1" x14ac:dyDescent="0.3"/>
    <row r="74" spans="2:8" ht="15" customHeight="1" x14ac:dyDescent="0.3"/>
    <row r="75" spans="2:8" s="74" customFormat="1" ht="15" customHeight="1" x14ac:dyDescent="0.3"/>
    <row r="78" spans="2:8" s="70" customFormat="1" x14ac:dyDescent="0.3"/>
  </sheetData>
  <mergeCells count="14">
    <mergeCell ref="B56:B63"/>
    <mergeCell ref="B64:B65"/>
    <mergeCell ref="B66:B67"/>
    <mergeCell ref="B6:B17"/>
    <mergeCell ref="B18:B26"/>
    <mergeCell ref="B27:B33"/>
    <mergeCell ref="B35:B50"/>
    <mergeCell ref="B51:B55"/>
    <mergeCell ref="C4:H4"/>
    <mergeCell ref="C1:H1"/>
    <mergeCell ref="C2:E2"/>
    <mergeCell ref="F2:H2"/>
    <mergeCell ref="C3:E3"/>
    <mergeCell ref="F3:H3"/>
  </mergeCells>
  <hyperlinks>
    <hyperlink ref="A1" location="Index!A1" display="Back to index" xr:uid="{00000000-0004-0000-2700-00000000000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4"/>
  </sheetPr>
  <dimension ref="A1:H78"/>
  <sheetViews>
    <sheetView zoomScale="70" zoomScaleNormal="70" workbookViewId="0">
      <selection activeCell="L1" sqref="L1:L1048576"/>
    </sheetView>
  </sheetViews>
  <sheetFormatPr defaultColWidth="9.109375" defaultRowHeight="14.4" x14ac:dyDescent="0.3"/>
  <cols>
    <col min="1" max="2" width="9.109375" style="32"/>
    <col min="3" max="3" width="33.33203125" style="32" bestFit="1" customWidth="1"/>
    <col min="4" max="16384" width="9.109375" style="32"/>
  </cols>
  <sheetData>
    <row r="1" spans="1:8" ht="30.75" customHeight="1" thickTop="1" thickBot="1" x14ac:dyDescent="0.35">
      <c r="A1" s="44" t="s">
        <v>106</v>
      </c>
      <c r="C1" s="382" t="s">
        <v>91</v>
      </c>
      <c r="D1" s="382"/>
      <c r="E1" s="382"/>
      <c r="F1" s="382"/>
      <c r="G1" s="382"/>
      <c r="H1" s="382"/>
    </row>
    <row r="2" spans="1:8" x14ac:dyDescent="0.3">
      <c r="C2" s="380" t="s">
        <v>73</v>
      </c>
      <c r="D2" s="380"/>
      <c r="E2" s="380"/>
      <c r="F2" s="380" t="s">
        <v>72</v>
      </c>
      <c r="G2" s="380"/>
      <c r="H2" s="380"/>
    </row>
    <row r="3" spans="1:8" x14ac:dyDescent="0.3">
      <c r="C3" s="381" t="s">
        <v>71</v>
      </c>
      <c r="D3" s="381"/>
      <c r="E3" s="381"/>
      <c r="F3" s="381" t="s">
        <v>70</v>
      </c>
      <c r="G3" s="381"/>
      <c r="H3" s="381"/>
    </row>
    <row r="4" spans="1:8" ht="15" thickBot="1" x14ac:dyDescent="0.35">
      <c r="C4" s="378" t="s">
        <v>69</v>
      </c>
      <c r="D4" s="378"/>
      <c r="E4" s="378"/>
      <c r="F4" s="378"/>
      <c r="G4" s="378"/>
      <c r="H4" s="378"/>
    </row>
    <row r="5" spans="1:8" ht="15" thickBot="1" x14ac:dyDescent="0.35">
      <c r="C5" s="33" t="s">
        <v>68</v>
      </c>
      <c r="D5" s="34">
        <v>1</v>
      </c>
      <c r="E5" s="34">
        <v>2</v>
      </c>
      <c r="F5" s="34">
        <v>3</v>
      </c>
      <c r="G5" s="34">
        <v>4</v>
      </c>
      <c r="H5" s="34">
        <v>5</v>
      </c>
    </row>
    <row r="6" spans="1:8" ht="15.75" customHeight="1" x14ac:dyDescent="0.3">
      <c r="B6" s="353" t="s">
        <v>13</v>
      </c>
      <c r="C6" s="76" t="s">
        <v>14</v>
      </c>
      <c r="D6" s="201">
        <v>7.6923076923076927E-2</v>
      </c>
      <c r="E6" s="201">
        <v>0.46153846153846156</v>
      </c>
      <c r="F6" s="201">
        <v>0.46153846153846156</v>
      </c>
      <c r="G6" s="201">
        <v>0</v>
      </c>
      <c r="H6" s="211">
        <v>0</v>
      </c>
    </row>
    <row r="7" spans="1:8" x14ac:dyDescent="0.3">
      <c r="B7" s="354"/>
      <c r="C7" s="78" t="s">
        <v>15</v>
      </c>
      <c r="D7" s="194">
        <v>2.564102564102564E-2</v>
      </c>
      <c r="E7" s="194">
        <v>0.28205128205128205</v>
      </c>
      <c r="F7" s="194">
        <v>0.46153846153846156</v>
      </c>
      <c r="G7" s="194">
        <v>0.20512820512820512</v>
      </c>
      <c r="H7" s="212">
        <v>2.564102564102564E-2</v>
      </c>
    </row>
    <row r="8" spans="1:8" x14ac:dyDescent="0.3">
      <c r="B8" s="354"/>
      <c r="C8" s="78" t="s">
        <v>16</v>
      </c>
      <c r="D8" s="194">
        <v>0</v>
      </c>
      <c r="E8" s="194">
        <v>0.33333333333333331</v>
      </c>
      <c r="F8" s="194">
        <v>0.41666666666666669</v>
      </c>
      <c r="G8" s="194">
        <v>0.25</v>
      </c>
      <c r="H8" s="212">
        <v>0</v>
      </c>
    </row>
    <row r="9" spans="1:8" x14ac:dyDescent="0.3">
      <c r="B9" s="354"/>
      <c r="C9" s="78" t="s">
        <v>448</v>
      </c>
      <c r="D9" s="194">
        <v>0</v>
      </c>
      <c r="E9" s="194">
        <v>0.625</v>
      </c>
      <c r="F9" s="194">
        <v>0.25</v>
      </c>
      <c r="G9" s="194">
        <v>0.125</v>
      </c>
      <c r="H9" s="212">
        <v>0</v>
      </c>
    </row>
    <row r="10" spans="1:8" x14ac:dyDescent="0.3">
      <c r="B10" s="354"/>
      <c r="C10" s="78" t="s">
        <v>17</v>
      </c>
      <c r="D10" s="194">
        <v>0.11764705882352941</v>
      </c>
      <c r="E10" s="194">
        <v>0.58823529411764708</v>
      </c>
      <c r="F10" s="194">
        <v>0.23529411764705882</v>
      </c>
      <c r="G10" s="194">
        <v>5.8823529411764705E-2</v>
      </c>
      <c r="H10" s="212">
        <v>0</v>
      </c>
    </row>
    <row r="11" spans="1:8" x14ac:dyDescent="0.3">
      <c r="B11" s="354"/>
      <c r="C11" s="78" t="s">
        <v>18</v>
      </c>
      <c r="D11" s="194">
        <v>0</v>
      </c>
      <c r="E11" s="194">
        <v>0.15625</v>
      </c>
      <c r="F11" s="194">
        <v>0.34375</v>
      </c>
      <c r="G11" s="194">
        <v>0.34375</v>
      </c>
      <c r="H11" s="212">
        <v>0.15625</v>
      </c>
    </row>
    <row r="12" spans="1:8" x14ac:dyDescent="0.3">
      <c r="B12" s="354"/>
      <c r="C12" s="78" t="s">
        <v>278</v>
      </c>
      <c r="D12" s="194">
        <v>0</v>
      </c>
      <c r="E12" s="194">
        <v>0.23076923076923078</v>
      </c>
      <c r="F12" s="194">
        <v>0.30769230769230771</v>
      </c>
      <c r="G12" s="194">
        <v>0.38461538461538464</v>
      </c>
      <c r="H12" s="212">
        <v>7.6923076923076927E-2</v>
      </c>
    </row>
    <row r="13" spans="1:8" x14ac:dyDescent="0.3">
      <c r="B13" s="354"/>
      <c r="C13" s="78" t="s">
        <v>19</v>
      </c>
      <c r="D13" s="194">
        <v>0</v>
      </c>
      <c r="E13" s="194">
        <v>0.10526315789473684</v>
      </c>
      <c r="F13" s="194">
        <v>0.26315789473684209</v>
      </c>
      <c r="G13" s="194">
        <v>0.42105263157894735</v>
      </c>
      <c r="H13" s="212">
        <v>0.21052631578947367</v>
      </c>
    </row>
    <row r="14" spans="1:8" x14ac:dyDescent="0.3">
      <c r="B14" s="354"/>
      <c r="C14" s="78" t="s">
        <v>20</v>
      </c>
      <c r="D14" s="194">
        <v>0.10256410256410256</v>
      </c>
      <c r="E14" s="194">
        <v>0.35897435897435898</v>
      </c>
      <c r="F14" s="194">
        <v>0.4358974358974359</v>
      </c>
      <c r="G14" s="194">
        <v>0.10256410256410256</v>
      </c>
      <c r="H14" s="212">
        <v>0</v>
      </c>
    </row>
    <row r="15" spans="1:8" x14ac:dyDescent="0.3">
      <c r="B15" s="354"/>
      <c r="C15" s="78" t="s">
        <v>21</v>
      </c>
      <c r="D15" s="194">
        <v>8.1081081081081086E-2</v>
      </c>
      <c r="E15" s="194">
        <v>0.51351351351351349</v>
      </c>
      <c r="F15" s="194">
        <v>0.35135135135135137</v>
      </c>
      <c r="G15" s="194">
        <v>5.4054054054054057E-2</v>
      </c>
      <c r="H15" s="212">
        <v>0</v>
      </c>
    </row>
    <row r="16" spans="1:8" x14ac:dyDescent="0.3">
      <c r="B16" s="354"/>
      <c r="C16" s="78" t="s">
        <v>22</v>
      </c>
      <c r="D16" s="194">
        <v>0.17647058823529413</v>
      </c>
      <c r="E16" s="194">
        <v>0.35294117647058826</v>
      </c>
      <c r="F16" s="194">
        <v>0.35294117647058826</v>
      </c>
      <c r="G16" s="194">
        <v>0.11764705882352941</v>
      </c>
      <c r="H16" s="212">
        <v>0</v>
      </c>
    </row>
    <row r="17" spans="2:8" ht="15" thickBot="1" x14ac:dyDescent="0.35">
      <c r="B17" s="355"/>
      <c r="C17" s="78" t="s">
        <v>23</v>
      </c>
      <c r="D17" s="194">
        <v>0</v>
      </c>
      <c r="E17" s="194">
        <v>0.33333333333333331</v>
      </c>
      <c r="F17" s="194">
        <v>0.375</v>
      </c>
      <c r="G17" s="194">
        <v>0.20833333333333334</v>
      </c>
      <c r="H17" s="212">
        <v>8.3333333333333329E-2</v>
      </c>
    </row>
    <row r="18" spans="2:8" ht="15" customHeight="1" x14ac:dyDescent="0.3">
      <c r="B18" s="356" t="s">
        <v>24</v>
      </c>
      <c r="C18" s="54" t="s">
        <v>25</v>
      </c>
      <c r="D18" s="214">
        <v>0.22222222222222221</v>
      </c>
      <c r="E18" s="214">
        <v>0.3888888888888889</v>
      </c>
      <c r="F18" s="214">
        <v>0.27777777777777779</v>
      </c>
      <c r="G18" s="214">
        <v>0.1111111111111111</v>
      </c>
      <c r="H18" s="215">
        <v>0</v>
      </c>
    </row>
    <row r="19" spans="2:8" x14ac:dyDescent="0.3">
      <c r="B19" s="357"/>
      <c r="C19" s="53" t="s">
        <v>26</v>
      </c>
      <c r="D19" s="216">
        <v>0.23529411764705882</v>
      </c>
      <c r="E19" s="216">
        <v>0.47058823529411764</v>
      </c>
      <c r="F19" s="216">
        <v>0.23529411764705882</v>
      </c>
      <c r="G19" s="216">
        <v>5.8823529411764705E-2</v>
      </c>
      <c r="H19" s="217">
        <v>0</v>
      </c>
    </row>
    <row r="20" spans="2:8" x14ac:dyDescent="0.3">
      <c r="B20" s="357"/>
      <c r="C20" s="53" t="s">
        <v>279</v>
      </c>
      <c r="D20" s="216">
        <v>0.1</v>
      </c>
      <c r="E20" s="216">
        <v>0.2</v>
      </c>
      <c r="F20" s="216">
        <v>0.3</v>
      </c>
      <c r="G20" s="216">
        <v>0.2</v>
      </c>
      <c r="H20" s="217">
        <v>0.2</v>
      </c>
    </row>
    <row r="21" spans="2:8" x14ac:dyDescent="0.3">
      <c r="B21" s="357"/>
      <c r="C21" s="53" t="s">
        <v>449</v>
      </c>
      <c r="D21" s="216">
        <v>0.33333333333333331</v>
      </c>
      <c r="E21" s="216">
        <v>0.5</v>
      </c>
      <c r="F21" s="216">
        <v>0</v>
      </c>
      <c r="G21" s="216">
        <v>0.16666666666666666</v>
      </c>
      <c r="H21" s="217">
        <v>0</v>
      </c>
    </row>
    <row r="22" spans="2:8" x14ac:dyDescent="0.3">
      <c r="B22" s="357"/>
      <c r="C22" s="53" t="s">
        <v>450</v>
      </c>
      <c r="D22" s="216">
        <v>0.1111111111111111</v>
      </c>
      <c r="E22" s="216">
        <v>0.44444444444444442</v>
      </c>
      <c r="F22" s="216">
        <v>0.44444444444444442</v>
      </c>
      <c r="G22" s="216">
        <v>0</v>
      </c>
      <c r="H22" s="217">
        <v>0</v>
      </c>
    </row>
    <row r="23" spans="2:8" x14ac:dyDescent="0.3">
      <c r="B23" s="357"/>
      <c r="C23" s="53" t="s">
        <v>451</v>
      </c>
      <c r="D23" s="216">
        <v>0.2857142857142857</v>
      </c>
      <c r="E23" s="216">
        <v>0.42857142857142855</v>
      </c>
      <c r="F23" s="216">
        <v>0.14285714285714285</v>
      </c>
      <c r="G23" s="216">
        <v>0.14285714285714285</v>
      </c>
      <c r="H23" s="217">
        <v>0</v>
      </c>
    </row>
    <row r="24" spans="2:8" x14ac:dyDescent="0.3">
      <c r="B24" s="357"/>
      <c r="C24" s="53" t="s">
        <v>27</v>
      </c>
      <c r="D24" s="216">
        <v>0.21739130434782608</v>
      </c>
      <c r="E24" s="216">
        <v>0.56521739130434778</v>
      </c>
      <c r="F24" s="216">
        <v>0.21739130434782608</v>
      </c>
      <c r="G24" s="216">
        <v>0</v>
      </c>
      <c r="H24" s="217">
        <v>0</v>
      </c>
    </row>
    <row r="25" spans="2:8" x14ac:dyDescent="0.3">
      <c r="B25" s="357"/>
      <c r="C25" s="53" t="s">
        <v>452</v>
      </c>
      <c r="D25" s="216">
        <v>0.2</v>
      </c>
      <c r="E25" s="216">
        <v>0.4</v>
      </c>
      <c r="F25" s="216">
        <v>0.2</v>
      </c>
      <c r="G25" s="216">
        <v>0.2</v>
      </c>
      <c r="H25" s="217">
        <v>0</v>
      </c>
    </row>
    <row r="26" spans="2:8" ht="15" thickBot="1" x14ac:dyDescent="0.35">
      <c r="B26" s="357"/>
      <c r="C26" s="53" t="s">
        <v>28</v>
      </c>
      <c r="D26" s="216">
        <v>0.27272727272727271</v>
      </c>
      <c r="E26" s="216">
        <v>0.45454545454545453</v>
      </c>
      <c r="F26" s="216">
        <v>0.18181818181818182</v>
      </c>
      <c r="G26" s="216">
        <v>9.0909090909090912E-2</v>
      </c>
      <c r="H26" s="217">
        <v>0</v>
      </c>
    </row>
    <row r="27" spans="2:8" ht="14.4" customHeight="1" x14ac:dyDescent="0.3">
      <c r="B27" s="353" t="s">
        <v>29</v>
      </c>
      <c r="C27" s="76" t="s">
        <v>30</v>
      </c>
      <c r="D27" s="201">
        <v>0.125</v>
      </c>
      <c r="E27" s="201">
        <v>0.25</v>
      </c>
      <c r="F27" s="201">
        <v>0.4375</v>
      </c>
      <c r="G27" s="201">
        <v>0.1875</v>
      </c>
      <c r="H27" s="211">
        <v>0</v>
      </c>
    </row>
    <row r="28" spans="2:8" x14ac:dyDescent="0.3">
      <c r="B28" s="354"/>
      <c r="C28" s="78" t="s">
        <v>31</v>
      </c>
      <c r="D28" s="194">
        <v>0.22222222222222221</v>
      </c>
      <c r="E28" s="194">
        <v>0.55555555555555558</v>
      </c>
      <c r="F28" s="194">
        <v>0.1111111111111111</v>
      </c>
      <c r="G28" s="194">
        <v>0.1111111111111111</v>
      </c>
      <c r="H28" s="212">
        <v>0</v>
      </c>
    </row>
    <row r="29" spans="2:8" x14ac:dyDescent="0.3">
      <c r="B29" s="354"/>
      <c r="C29" s="78" t="s">
        <v>32</v>
      </c>
      <c r="D29" s="194">
        <v>0.125</v>
      </c>
      <c r="E29" s="194">
        <v>0.375</v>
      </c>
      <c r="F29" s="194">
        <v>0.25</v>
      </c>
      <c r="G29" s="194">
        <v>0.25</v>
      </c>
      <c r="H29" s="212">
        <v>0</v>
      </c>
    </row>
    <row r="30" spans="2:8" ht="15" customHeight="1" x14ac:dyDescent="0.3">
      <c r="B30" s="354"/>
      <c r="C30" s="78" t="s">
        <v>33</v>
      </c>
      <c r="D30" s="194">
        <v>7.6923076923076927E-2</v>
      </c>
      <c r="E30" s="194">
        <v>0.76923076923076927</v>
      </c>
      <c r="F30" s="194">
        <v>0.15384615384615385</v>
      </c>
      <c r="G30" s="194">
        <v>0</v>
      </c>
      <c r="H30" s="212">
        <v>0</v>
      </c>
    </row>
    <row r="31" spans="2:8" ht="15" customHeight="1" x14ac:dyDescent="0.3">
      <c r="B31" s="354"/>
      <c r="C31" s="78" t="s">
        <v>128</v>
      </c>
      <c r="D31" s="194">
        <v>0</v>
      </c>
      <c r="E31" s="194">
        <v>0.66666666666666663</v>
      </c>
      <c r="F31" s="194">
        <v>0.33333333333333331</v>
      </c>
      <c r="G31" s="194">
        <v>0</v>
      </c>
      <c r="H31" s="212">
        <v>0</v>
      </c>
    </row>
    <row r="32" spans="2:8" x14ac:dyDescent="0.3">
      <c r="B32" s="354"/>
      <c r="C32" s="78" t="s">
        <v>34</v>
      </c>
      <c r="D32" s="194">
        <v>6.6666666666666666E-2</v>
      </c>
      <c r="E32" s="194">
        <v>0.53333333333333333</v>
      </c>
      <c r="F32" s="194">
        <v>0</v>
      </c>
      <c r="G32" s="194">
        <v>0.33333333333333331</v>
      </c>
      <c r="H32" s="212">
        <v>6.6666666666666666E-2</v>
      </c>
    </row>
    <row r="33" spans="2:8" ht="15" thickBot="1" x14ac:dyDescent="0.35">
      <c r="B33" s="355"/>
      <c r="C33" s="78" t="s">
        <v>35</v>
      </c>
      <c r="D33" s="194">
        <v>0.17391304347826086</v>
      </c>
      <c r="E33" s="194">
        <v>0.43478260869565216</v>
      </c>
      <c r="F33" s="194">
        <v>0.30434782608695654</v>
      </c>
      <c r="G33" s="194">
        <v>8.6956521739130432E-2</v>
      </c>
      <c r="H33" s="212">
        <v>0</v>
      </c>
    </row>
    <row r="34" spans="2:8" ht="46.2" thickBot="1" x14ac:dyDescent="0.35">
      <c r="B34" s="220" t="s">
        <v>36</v>
      </c>
      <c r="C34" s="54" t="s">
        <v>453</v>
      </c>
      <c r="D34" s="214">
        <v>0</v>
      </c>
      <c r="E34" s="214">
        <v>0.5714285714285714</v>
      </c>
      <c r="F34" s="214">
        <v>0.2857142857142857</v>
      </c>
      <c r="G34" s="214">
        <v>0</v>
      </c>
      <c r="H34" s="215">
        <v>0.14285714285714285</v>
      </c>
    </row>
    <row r="35" spans="2:8" ht="14.4" customHeight="1" x14ac:dyDescent="0.3">
      <c r="B35" s="353" t="s">
        <v>37</v>
      </c>
      <c r="C35" s="76" t="s">
        <v>454</v>
      </c>
      <c r="D35" s="201">
        <v>0</v>
      </c>
      <c r="E35" s="201">
        <v>0.5</v>
      </c>
      <c r="F35" s="201">
        <v>0.25</v>
      </c>
      <c r="G35" s="201">
        <v>0.25</v>
      </c>
      <c r="H35" s="211">
        <v>0</v>
      </c>
    </row>
    <row r="36" spans="2:8" x14ac:dyDescent="0.3">
      <c r="B36" s="354"/>
      <c r="C36" s="78" t="s">
        <v>455</v>
      </c>
      <c r="D36" s="194">
        <v>0.33333333333333331</v>
      </c>
      <c r="E36" s="194">
        <v>0.5714285714285714</v>
      </c>
      <c r="F36" s="194">
        <v>9.5238095238095233E-2</v>
      </c>
      <c r="G36" s="194">
        <v>0</v>
      </c>
      <c r="H36" s="212">
        <v>0</v>
      </c>
    </row>
    <row r="37" spans="2:8" ht="15" customHeight="1" x14ac:dyDescent="0.3">
      <c r="B37" s="354"/>
      <c r="C37" s="78" t="s">
        <v>280</v>
      </c>
      <c r="D37" s="194">
        <v>0</v>
      </c>
      <c r="E37" s="194">
        <v>0.77777777777777779</v>
      </c>
      <c r="F37" s="194">
        <v>0.1111111111111111</v>
      </c>
      <c r="G37" s="194">
        <v>0.1111111111111111</v>
      </c>
      <c r="H37" s="212">
        <v>0</v>
      </c>
    </row>
    <row r="38" spans="2:8" ht="15" customHeight="1" x14ac:dyDescent="0.3">
      <c r="B38" s="354"/>
      <c r="C38" s="78" t="s">
        <v>456</v>
      </c>
      <c r="D38" s="194">
        <v>8.3333333333333329E-2</v>
      </c>
      <c r="E38" s="194">
        <v>0.5</v>
      </c>
      <c r="F38" s="194">
        <v>0.33333333333333331</v>
      </c>
      <c r="G38" s="194">
        <v>8.3333333333333329E-2</v>
      </c>
      <c r="H38" s="212">
        <v>0</v>
      </c>
    </row>
    <row r="39" spans="2:8" x14ac:dyDescent="0.3">
      <c r="B39" s="354"/>
      <c r="C39" s="78" t="s">
        <v>390</v>
      </c>
      <c r="D39" s="194">
        <v>9.0909090909090912E-2</v>
      </c>
      <c r="E39" s="194">
        <v>0.72727272727272729</v>
      </c>
      <c r="F39" s="194">
        <v>0.18181818181818182</v>
      </c>
      <c r="G39" s="194">
        <v>0</v>
      </c>
      <c r="H39" s="212">
        <v>0</v>
      </c>
    </row>
    <row r="40" spans="2:8" ht="15" customHeight="1" x14ac:dyDescent="0.3">
      <c r="B40" s="354"/>
      <c r="C40" s="78" t="s">
        <v>457</v>
      </c>
      <c r="D40" s="194">
        <v>0</v>
      </c>
      <c r="E40" s="194">
        <v>0.5714285714285714</v>
      </c>
      <c r="F40" s="194">
        <v>0.2857142857142857</v>
      </c>
      <c r="G40" s="194">
        <v>0</v>
      </c>
      <c r="H40" s="212">
        <v>0.14285714285714285</v>
      </c>
    </row>
    <row r="41" spans="2:8" s="74" customFormat="1" ht="15" customHeight="1" x14ac:dyDescent="0.3">
      <c r="B41" s="354"/>
      <c r="C41" s="78" t="s">
        <v>444</v>
      </c>
      <c r="D41" s="194">
        <v>0</v>
      </c>
      <c r="E41" s="194">
        <v>0.8</v>
      </c>
      <c r="F41" s="194">
        <v>0.2</v>
      </c>
      <c r="G41" s="194">
        <v>0</v>
      </c>
      <c r="H41" s="212">
        <v>0</v>
      </c>
    </row>
    <row r="42" spans="2:8" ht="15" customHeight="1" x14ac:dyDescent="0.3">
      <c r="B42" s="354"/>
      <c r="C42" s="78" t="s">
        <v>458</v>
      </c>
      <c r="D42" s="194">
        <v>0</v>
      </c>
      <c r="E42" s="194">
        <v>0.7</v>
      </c>
      <c r="F42" s="194">
        <v>0.2</v>
      </c>
      <c r="G42" s="194">
        <v>0.1</v>
      </c>
      <c r="H42" s="212">
        <v>0</v>
      </c>
    </row>
    <row r="43" spans="2:8" ht="15" customHeight="1" x14ac:dyDescent="0.3">
      <c r="B43" s="354"/>
      <c r="C43" s="78" t="s">
        <v>391</v>
      </c>
      <c r="D43" s="194">
        <v>0.4</v>
      </c>
      <c r="E43" s="194">
        <v>0.4</v>
      </c>
      <c r="F43" s="194">
        <v>0.2</v>
      </c>
      <c r="G43" s="194">
        <v>0</v>
      </c>
      <c r="H43" s="212">
        <v>0</v>
      </c>
    </row>
    <row r="44" spans="2:8" x14ac:dyDescent="0.3">
      <c r="B44" s="354"/>
      <c r="C44" s="78" t="s">
        <v>445</v>
      </c>
      <c r="D44" s="194">
        <v>0</v>
      </c>
      <c r="E44" s="194">
        <v>0.33333333333333331</v>
      </c>
      <c r="F44" s="194">
        <v>0.5</v>
      </c>
      <c r="G44" s="194">
        <v>0.16666666666666666</v>
      </c>
      <c r="H44" s="212">
        <v>0</v>
      </c>
    </row>
    <row r="45" spans="2:8" x14ac:dyDescent="0.3">
      <c r="B45" s="354"/>
      <c r="C45" s="78" t="s">
        <v>392</v>
      </c>
      <c r="D45" s="194">
        <v>0.17857142857142858</v>
      </c>
      <c r="E45" s="194">
        <v>0.32142857142857145</v>
      </c>
      <c r="F45" s="194">
        <v>0.42857142857142855</v>
      </c>
      <c r="G45" s="194">
        <v>7.1428571428571425E-2</v>
      </c>
      <c r="H45" s="212">
        <v>0</v>
      </c>
    </row>
    <row r="46" spans="2:8" x14ac:dyDescent="0.3">
      <c r="B46" s="354"/>
      <c r="C46" s="78" t="s">
        <v>38</v>
      </c>
      <c r="D46" s="194">
        <v>3.3333333333333333E-2</v>
      </c>
      <c r="E46" s="194">
        <v>0.53333333333333333</v>
      </c>
      <c r="F46" s="194">
        <v>0.3</v>
      </c>
      <c r="G46" s="194">
        <v>0.1</v>
      </c>
      <c r="H46" s="212">
        <v>3.3333333333333333E-2</v>
      </c>
    </row>
    <row r="47" spans="2:8" x14ac:dyDescent="0.3">
      <c r="B47" s="354"/>
      <c r="C47" s="78" t="s">
        <v>446</v>
      </c>
      <c r="D47" s="194">
        <v>0</v>
      </c>
      <c r="E47" s="194">
        <v>0.8</v>
      </c>
      <c r="F47" s="194">
        <v>0.2</v>
      </c>
      <c r="G47" s="194">
        <v>0</v>
      </c>
      <c r="H47" s="212">
        <v>0</v>
      </c>
    </row>
    <row r="48" spans="2:8" x14ac:dyDescent="0.3">
      <c r="B48" s="354"/>
      <c r="C48" s="78" t="s">
        <v>440</v>
      </c>
      <c r="D48" s="194">
        <v>6.25E-2</v>
      </c>
      <c r="E48" s="194">
        <v>0.6875</v>
      </c>
      <c r="F48" s="194">
        <v>0.25</v>
      </c>
      <c r="G48" s="194">
        <v>0</v>
      </c>
      <c r="H48" s="212">
        <v>0</v>
      </c>
    </row>
    <row r="49" spans="2:8" x14ac:dyDescent="0.3">
      <c r="B49" s="354"/>
      <c r="C49" s="78" t="s">
        <v>447</v>
      </c>
      <c r="D49" s="194">
        <v>0</v>
      </c>
      <c r="E49" s="194">
        <v>0.42857142857142855</v>
      </c>
      <c r="F49" s="194">
        <v>0.42857142857142855</v>
      </c>
      <c r="G49" s="194">
        <v>0.14285714285714285</v>
      </c>
      <c r="H49" s="212">
        <v>0</v>
      </c>
    </row>
    <row r="50" spans="2:8" ht="15" customHeight="1" thickBot="1" x14ac:dyDescent="0.35">
      <c r="B50" s="355"/>
      <c r="C50" s="78" t="s">
        <v>129</v>
      </c>
      <c r="D50" s="194">
        <v>0</v>
      </c>
      <c r="E50" s="194">
        <v>0.66666666666666663</v>
      </c>
      <c r="F50" s="194">
        <v>0</v>
      </c>
      <c r="G50" s="194">
        <v>0.33333333333333331</v>
      </c>
      <c r="H50" s="212">
        <v>0</v>
      </c>
    </row>
    <row r="51" spans="2:8" ht="14.4" customHeight="1" x14ac:dyDescent="0.3">
      <c r="B51" s="371" t="s">
        <v>39</v>
      </c>
      <c r="C51" s="54" t="s">
        <v>459</v>
      </c>
      <c r="D51" s="214">
        <v>0.22222222222222221</v>
      </c>
      <c r="E51" s="214">
        <v>0.33333333333333331</v>
      </c>
      <c r="F51" s="214">
        <v>0.33333333333333331</v>
      </c>
      <c r="G51" s="214">
        <v>0.1111111111111111</v>
      </c>
      <c r="H51" s="215">
        <v>0</v>
      </c>
    </row>
    <row r="52" spans="2:8" x14ac:dyDescent="0.3">
      <c r="B52" s="372"/>
      <c r="C52" s="53" t="s">
        <v>460</v>
      </c>
      <c r="D52" s="216">
        <v>0.22222222222222221</v>
      </c>
      <c r="E52" s="216">
        <v>0.44444444444444442</v>
      </c>
      <c r="F52" s="216">
        <v>0.22222222222222221</v>
      </c>
      <c r="G52" s="216">
        <v>0.1111111111111111</v>
      </c>
      <c r="H52" s="217">
        <v>0</v>
      </c>
    </row>
    <row r="53" spans="2:8" x14ac:dyDescent="0.3">
      <c r="B53" s="372"/>
      <c r="C53" s="53" t="s">
        <v>461</v>
      </c>
      <c r="D53" s="216">
        <v>0.2</v>
      </c>
      <c r="E53" s="216">
        <v>0.4</v>
      </c>
      <c r="F53" s="216">
        <v>0.2</v>
      </c>
      <c r="G53" s="216">
        <v>0.1</v>
      </c>
      <c r="H53" s="217">
        <v>0.1</v>
      </c>
    </row>
    <row r="54" spans="2:8" ht="15" customHeight="1" x14ac:dyDescent="0.3">
      <c r="B54" s="372"/>
      <c r="C54" s="53" t="s">
        <v>462</v>
      </c>
      <c r="D54" s="216">
        <v>0.16666666666666666</v>
      </c>
      <c r="E54" s="216">
        <v>0.66666666666666663</v>
      </c>
      <c r="F54" s="216">
        <v>0.16666666666666666</v>
      </c>
      <c r="G54" s="216">
        <v>0</v>
      </c>
      <c r="H54" s="217">
        <v>0</v>
      </c>
    </row>
    <row r="55" spans="2:8" ht="15" customHeight="1" thickBot="1" x14ac:dyDescent="0.35">
      <c r="B55" s="373"/>
      <c r="C55" s="51" t="s">
        <v>463</v>
      </c>
      <c r="D55" s="218">
        <v>9.0909090909090912E-2</v>
      </c>
      <c r="E55" s="218">
        <v>0.63636363636363635</v>
      </c>
      <c r="F55" s="218">
        <v>0.18181818181818182</v>
      </c>
      <c r="G55" s="218">
        <v>9.0909090909090912E-2</v>
      </c>
      <c r="H55" s="219">
        <v>0</v>
      </c>
    </row>
    <row r="56" spans="2:8" s="74" customFormat="1" ht="15" customHeight="1" x14ac:dyDescent="0.3">
      <c r="B56" s="353" t="s">
        <v>40</v>
      </c>
      <c r="C56" s="76" t="s">
        <v>464</v>
      </c>
      <c r="D56" s="201">
        <v>0.14285714285714285</v>
      </c>
      <c r="E56" s="201">
        <v>0.5714285714285714</v>
      </c>
      <c r="F56" s="201">
        <v>0.2857142857142857</v>
      </c>
      <c r="G56" s="201">
        <v>0</v>
      </c>
      <c r="H56" s="211">
        <v>0</v>
      </c>
    </row>
    <row r="57" spans="2:8" x14ac:dyDescent="0.3">
      <c r="B57" s="354"/>
      <c r="C57" s="78" t="s">
        <v>41</v>
      </c>
      <c r="D57" s="194">
        <v>8.3333333333333329E-2</v>
      </c>
      <c r="E57" s="194">
        <v>0.83333333333333337</v>
      </c>
      <c r="F57" s="194">
        <v>0</v>
      </c>
      <c r="G57" s="194">
        <v>0</v>
      </c>
      <c r="H57" s="212">
        <v>8.3333333333333329E-2</v>
      </c>
    </row>
    <row r="58" spans="2:8" x14ac:dyDescent="0.3">
      <c r="B58" s="354"/>
      <c r="C58" s="78" t="s">
        <v>42</v>
      </c>
      <c r="D58" s="194">
        <v>0</v>
      </c>
      <c r="E58" s="194">
        <v>0.58823529411764708</v>
      </c>
      <c r="F58" s="194">
        <v>0.29411764705882354</v>
      </c>
      <c r="G58" s="194">
        <v>0.11764705882352941</v>
      </c>
      <c r="H58" s="212">
        <v>0</v>
      </c>
    </row>
    <row r="59" spans="2:8" x14ac:dyDescent="0.3">
      <c r="B59" s="354"/>
      <c r="C59" s="78" t="s">
        <v>43</v>
      </c>
      <c r="D59" s="194">
        <v>6.6666666666666666E-2</v>
      </c>
      <c r="E59" s="194">
        <v>0.4</v>
      </c>
      <c r="F59" s="194">
        <v>0.26666666666666666</v>
      </c>
      <c r="G59" s="194">
        <v>0.26666666666666666</v>
      </c>
      <c r="H59" s="212">
        <v>0</v>
      </c>
    </row>
    <row r="60" spans="2:8" ht="15" customHeight="1" x14ac:dyDescent="0.3">
      <c r="B60" s="354"/>
      <c r="C60" s="78" t="s">
        <v>465</v>
      </c>
      <c r="D60" s="194">
        <v>0</v>
      </c>
      <c r="E60" s="194">
        <v>0.5</v>
      </c>
      <c r="F60" s="194">
        <v>0</v>
      </c>
      <c r="G60" s="194">
        <v>0.25</v>
      </c>
      <c r="H60" s="212">
        <v>0.25</v>
      </c>
    </row>
    <row r="61" spans="2:8" x14ac:dyDescent="0.3">
      <c r="B61" s="354"/>
      <c r="C61" s="78" t="s">
        <v>90</v>
      </c>
      <c r="D61" s="194">
        <v>0.2</v>
      </c>
      <c r="E61" s="194">
        <v>0.6</v>
      </c>
      <c r="F61" s="194">
        <v>0.2</v>
      </c>
      <c r="G61" s="194">
        <v>0</v>
      </c>
      <c r="H61" s="212">
        <v>0</v>
      </c>
    </row>
    <row r="62" spans="2:8" x14ac:dyDescent="0.3">
      <c r="B62" s="354"/>
      <c r="C62" s="78" t="s">
        <v>44</v>
      </c>
      <c r="D62" s="194">
        <v>0</v>
      </c>
      <c r="E62" s="194">
        <v>0.6875</v>
      </c>
      <c r="F62" s="194">
        <v>0.1875</v>
      </c>
      <c r="G62" s="194">
        <v>6.25E-2</v>
      </c>
      <c r="H62" s="212">
        <v>6.25E-2</v>
      </c>
    </row>
    <row r="63" spans="2:8" ht="15" customHeight="1" thickBot="1" x14ac:dyDescent="0.35">
      <c r="B63" s="354"/>
      <c r="C63" s="78" t="s">
        <v>45</v>
      </c>
      <c r="D63" s="194">
        <v>0.05</v>
      </c>
      <c r="E63" s="194">
        <v>0.5</v>
      </c>
      <c r="F63" s="194">
        <v>0.45</v>
      </c>
      <c r="G63" s="194">
        <v>0</v>
      </c>
      <c r="H63" s="212">
        <v>0</v>
      </c>
    </row>
    <row r="64" spans="2:8" ht="15" customHeight="1" x14ac:dyDescent="0.3">
      <c r="B64" s="356" t="s">
        <v>428</v>
      </c>
      <c r="C64" s="301" t="s">
        <v>426</v>
      </c>
      <c r="D64" s="214">
        <v>0</v>
      </c>
      <c r="E64" s="214">
        <v>0.33333333333333331</v>
      </c>
      <c r="F64" s="214">
        <v>0.5</v>
      </c>
      <c r="G64" s="214">
        <v>0.16666666666666666</v>
      </c>
      <c r="H64" s="215">
        <v>0</v>
      </c>
    </row>
    <row r="65" spans="2:8" ht="15" customHeight="1" thickBot="1" x14ac:dyDescent="0.35">
      <c r="B65" s="363"/>
      <c r="C65" s="302" t="s">
        <v>427</v>
      </c>
      <c r="D65" s="218">
        <v>0</v>
      </c>
      <c r="E65" s="218">
        <v>0.7142857142857143</v>
      </c>
      <c r="F65" s="218">
        <v>0.2857142857142857</v>
      </c>
      <c r="G65" s="218">
        <v>0</v>
      </c>
      <c r="H65" s="219">
        <v>0</v>
      </c>
    </row>
    <row r="66" spans="2:8" ht="14.4" customHeight="1" x14ac:dyDescent="0.3">
      <c r="B66" s="377" t="s">
        <v>46</v>
      </c>
      <c r="C66" s="81" t="s">
        <v>47</v>
      </c>
      <c r="D66" s="194">
        <v>9.0909090909090912E-2</v>
      </c>
      <c r="E66" s="194">
        <v>0.63636363636363635</v>
      </c>
      <c r="F66" s="194">
        <v>0.18181818181818182</v>
      </c>
      <c r="G66" s="194">
        <v>9.0909090909090912E-2</v>
      </c>
      <c r="H66" s="212">
        <v>0</v>
      </c>
    </row>
    <row r="67" spans="2:8" ht="15" thickBot="1" x14ac:dyDescent="0.35">
      <c r="B67" s="367"/>
      <c r="C67" s="125" t="s">
        <v>281</v>
      </c>
      <c r="D67" s="202">
        <v>0.16666666666666666</v>
      </c>
      <c r="E67" s="202">
        <v>0.5</v>
      </c>
      <c r="F67" s="202">
        <v>0.33333333333333331</v>
      </c>
      <c r="G67" s="202">
        <v>0</v>
      </c>
      <c r="H67" s="213">
        <v>0</v>
      </c>
    </row>
    <row r="68" spans="2:8" ht="15" customHeight="1" x14ac:dyDescent="0.3"/>
    <row r="71" spans="2:8" ht="15.75" customHeight="1" x14ac:dyDescent="0.3"/>
    <row r="72" spans="2:8" ht="15" customHeight="1" x14ac:dyDescent="0.3"/>
    <row r="73" spans="2:8" s="74" customFormat="1" ht="15" customHeight="1" x14ac:dyDescent="0.3"/>
    <row r="74" spans="2:8" ht="15" customHeight="1" x14ac:dyDescent="0.3"/>
    <row r="75" spans="2:8" s="74" customFormat="1" ht="15" customHeight="1" x14ac:dyDescent="0.3"/>
    <row r="78" spans="2:8" s="70" customFormat="1" x14ac:dyDescent="0.3"/>
  </sheetData>
  <mergeCells count="14">
    <mergeCell ref="B56:B63"/>
    <mergeCell ref="B64:B65"/>
    <mergeCell ref="B66:B67"/>
    <mergeCell ref="B6:B17"/>
    <mergeCell ref="B18:B26"/>
    <mergeCell ref="B27:B33"/>
    <mergeCell ref="B35:B50"/>
    <mergeCell ref="B51:B55"/>
    <mergeCell ref="C4:H4"/>
    <mergeCell ref="C1:H1"/>
    <mergeCell ref="C2:E2"/>
    <mergeCell ref="F2:H2"/>
    <mergeCell ref="C3:E3"/>
    <mergeCell ref="F3:H3"/>
  </mergeCells>
  <hyperlinks>
    <hyperlink ref="A1" location="Index!A1" display="Back to index" xr:uid="{00000000-0004-0000-2800-00000000000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4"/>
  </sheetPr>
  <dimension ref="A1:H78"/>
  <sheetViews>
    <sheetView zoomScale="70" zoomScaleNormal="70" workbookViewId="0">
      <selection activeCell="L1" sqref="L1:L1048576"/>
    </sheetView>
  </sheetViews>
  <sheetFormatPr defaultColWidth="9.109375" defaultRowHeight="14.4" x14ac:dyDescent="0.3"/>
  <cols>
    <col min="1" max="1" width="9.109375" style="32"/>
    <col min="2" max="2" width="26.44140625" style="32" customWidth="1"/>
    <col min="3" max="3" width="33.33203125" style="32" bestFit="1" customWidth="1"/>
    <col min="4" max="4" width="9.109375" style="32"/>
    <col min="5" max="5" width="16.88671875" style="32" customWidth="1"/>
    <col min="6" max="6" width="9.109375" style="32"/>
    <col min="7" max="7" width="11.109375" style="32" customWidth="1"/>
    <col min="8" max="16384" width="9.109375" style="32"/>
  </cols>
  <sheetData>
    <row r="1" spans="1:8" ht="29.25" customHeight="1" thickTop="1" thickBot="1" x14ac:dyDescent="0.35">
      <c r="A1" s="44" t="s">
        <v>106</v>
      </c>
      <c r="C1" s="382" t="s">
        <v>81</v>
      </c>
      <c r="D1" s="382"/>
      <c r="E1" s="382"/>
      <c r="F1" s="382"/>
      <c r="G1" s="382"/>
      <c r="H1" s="382"/>
    </row>
    <row r="2" spans="1:8" x14ac:dyDescent="0.3">
      <c r="C2" s="380" t="s">
        <v>73</v>
      </c>
      <c r="D2" s="380"/>
      <c r="E2" s="380"/>
      <c r="F2" s="380" t="s">
        <v>72</v>
      </c>
      <c r="G2" s="380"/>
      <c r="H2" s="380"/>
    </row>
    <row r="3" spans="1:8" x14ac:dyDescent="0.3">
      <c r="C3" s="381" t="s">
        <v>71</v>
      </c>
      <c r="D3" s="381"/>
      <c r="E3" s="381"/>
      <c r="F3" s="381" t="s">
        <v>70</v>
      </c>
      <c r="G3" s="381"/>
      <c r="H3" s="381"/>
    </row>
    <row r="4" spans="1:8" ht="15" thickBot="1" x14ac:dyDescent="0.35">
      <c r="C4" s="378" t="s">
        <v>69</v>
      </c>
      <c r="D4" s="378"/>
      <c r="E4" s="378"/>
      <c r="F4" s="378"/>
      <c r="G4" s="378"/>
      <c r="H4" s="378"/>
    </row>
    <row r="5" spans="1:8" ht="15" thickBot="1" x14ac:dyDescent="0.35">
      <c r="C5" s="299" t="s">
        <v>68</v>
      </c>
      <c r="D5" s="298">
        <v>1</v>
      </c>
      <c r="E5" s="298">
        <v>2</v>
      </c>
      <c r="F5" s="298">
        <v>3</v>
      </c>
      <c r="G5" s="298">
        <v>4</v>
      </c>
      <c r="H5" s="298">
        <v>5</v>
      </c>
    </row>
    <row r="6" spans="1:8" ht="15" customHeight="1" x14ac:dyDescent="0.3">
      <c r="B6" s="368" t="s">
        <v>13</v>
      </c>
      <c r="C6" s="76" t="s">
        <v>14</v>
      </c>
      <c r="D6" s="201">
        <v>0.5714285714285714</v>
      </c>
      <c r="E6" s="201">
        <v>0.42857142857142855</v>
      </c>
      <c r="F6" s="201">
        <v>0</v>
      </c>
      <c r="G6" s="201">
        <v>0</v>
      </c>
      <c r="H6" s="211">
        <v>0</v>
      </c>
    </row>
    <row r="7" spans="1:8" x14ac:dyDescent="0.3">
      <c r="B7" s="369"/>
      <c r="C7" s="78" t="s">
        <v>15</v>
      </c>
      <c r="D7" s="194">
        <v>0.23076923076923078</v>
      </c>
      <c r="E7" s="194">
        <v>0.48717948717948717</v>
      </c>
      <c r="F7" s="194">
        <v>0.25641025641025639</v>
      </c>
      <c r="G7" s="194">
        <v>2.564102564102564E-2</v>
      </c>
      <c r="H7" s="212">
        <v>0</v>
      </c>
    </row>
    <row r="8" spans="1:8" x14ac:dyDescent="0.3">
      <c r="B8" s="369"/>
      <c r="C8" s="78" t="s">
        <v>16</v>
      </c>
      <c r="D8" s="194">
        <v>0.16666666666666666</v>
      </c>
      <c r="E8" s="194">
        <v>0.5</v>
      </c>
      <c r="F8" s="194">
        <v>0.25</v>
      </c>
      <c r="G8" s="194">
        <v>8.3333333333333329E-2</v>
      </c>
      <c r="H8" s="212">
        <v>0</v>
      </c>
    </row>
    <row r="9" spans="1:8" x14ac:dyDescent="0.3">
      <c r="B9" s="369"/>
      <c r="C9" s="78" t="s">
        <v>448</v>
      </c>
      <c r="D9" s="194">
        <v>0.625</v>
      </c>
      <c r="E9" s="194">
        <v>0.25</v>
      </c>
      <c r="F9" s="194">
        <v>0.125</v>
      </c>
      <c r="G9" s="194">
        <v>0</v>
      </c>
      <c r="H9" s="212">
        <v>0</v>
      </c>
    </row>
    <row r="10" spans="1:8" x14ac:dyDescent="0.3">
      <c r="B10" s="369"/>
      <c r="C10" s="78" t="s">
        <v>17</v>
      </c>
      <c r="D10" s="194">
        <v>0.23529411764705882</v>
      </c>
      <c r="E10" s="194">
        <v>0.52941176470588236</v>
      </c>
      <c r="F10" s="194">
        <v>0.23529411764705882</v>
      </c>
      <c r="G10" s="194">
        <v>0</v>
      </c>
      <c r="H10" s="212">
        <v>0</v>
      </c>
    </row>
    <row r="11" spans="1:8" x14ac:dyDescent="0.3">
      <c r="B11" s="369"/>
      <c r="C11" s="78" t="s">
        <v>18</v>
      </c>
      <c r="D11" s="194">
        <v>3.125E-2</v>
      </c>
      <c r="E11" s="194">
        <v>9.375E-2</v>
      </c>
      <c r="F11" s="194">
        <v>0.21875</v>
      </c>
      <c r="G11" s="194">
        <v>0.5</v>
      </c>
      <c r="H11" s="212">
        <v>0.15625</v>
      </c>
    </row>
    <row r="12" spans="1:8" x14ac:dyDescent="0.3">
      <c r="B12" s="369"/>
      <c r="C12" s="78" t="s">
        <v>278</v>
      </c>
      <c r="D12" s="194">
        <v>0.46153846153846156</v>
      </c>
      <c r="E12" s="194">
        <v>0.38461538461538464</v>
      </c>
      <c r="F12" s="194">
        <v>0.15384615384615385</v>
      </c>
      <c r="G12" s="194">
        <v>0</v>
      </c>
      <c r="H12" s="212">
        <v>0</v>
      </c>
    </row>
    <row r="13" spans="1:8" x14ac:dyDescent="0.3">
      <c r="B13" s="369"/>
      <c r="C13" s="78" t="s">
        <v>19</v>
      </c>
      <c r="D13" s="194">
        <v>5.2631578947368418E-2</v>
      </c>
      <c r="E13" s="194">
        <v>5.2631578947368418E-2</v>
      </c>
      <c r="F13" s="194">
        <v>0.15789473684210525</v>
      </c>
      <c r="G13" s="194">
        <v>0.57894736842105265</v>
      </c>
      <c r="H13" s="212">
        <v>0.15789473684210525</v>
      </c>
    </row>
    <row r="14" spans="1:8" x14ac:dyDescent="0.3">
      <c r="B14" s="369"/>
      <c r="C14" s="78" t="s">
        <v>20</v>
      </c>
      <c r="D14" s="194">
        <v>0.17499999999999999</v>
      </c>
      <c r="E14" s="194">
        <v>0.52500000000000002</v>
      </c>
      <c r="F14" s="194">
        <v>0.22500000000000001</v>
      </c>
      <c r="G14" s="194">
        <v>7.4999999999999997E-2</v>
      </c>
      <c r="H14" s="212">
        <v>0</v>
      </c>
    </row>
    <row r="15" spans="1:8" x14ac:dyDescent="0.3">
      <c r="B15" s="369"/>
      <c r="C15" s="78" t="s">
        <v>21</v>
      </c>
      <c r="D15" s="194">
        <v>0.36842105263157893</v>
      </c>
      <c r="E15" s="194">
        <v>0.44736842105263158</v>
      </c>
      <c r="F15" s="194">
        <v>0.13157894736842105</v>
      </c>
      <c r="G15" s="194">
        <v>5.2631578947368418E-2</v>
      </c>
      <c r="H15" s="212">
        <v>0</v>
      </c>
    </row>
    <row r="16" spans="1:8" x14ac:dyDescent="0.3">
      <c r="B16" s="369"/>
      <c r="C16" s="78" t="s">
        <v>22</v>
      </c>
      <c r="D16" s="194">
        <v>0.29411764705882354</v>
      </c>
      <c r="E16" s="194">
        <v>0.41176470588235292</v>
      </c>
      <c r="F16" s="194">
        <v>0.23529411764705882</v>
      </c>
      <c r="G16" s="194">
        <v>5.8823529411764705E-2</v>
      </c>
      <c r="H16" s="212">
        <v>0</v>
      </c>
    </row>
    <row r="17" spans="2:8" ht="15" thickBot="1" x14ac:dyDescent="0.35">
      <c r="B17" s="370"/>
      <c r="C17" s="80" t="s">
        <v>23</v>
      </c>
      <c r="D17" s="202">
        <v>0.125</v>
      </c>
      <c r="E17" s="202">
        <v>0.25</v>
      </c>
      <c r="F17" s="202">
        <v>0.375</v>
      </c>
      <c r="G17" s="202">
        <v>0.25</v>
      </c>
      <c r="H17" s="213">
        <v>0</v>
      </c>
    </row>
    <row r="18" spans="2:8" ht="15" customHeight="1" x14ac:dyDescent="0.3">
      <c r="B18" s="371" t="s">
        <v>24</v>
      </c>
      <c r="C18" s="53" t="s">
        <v>25</v>
      </c>
      <c r="D18" s="216">
        <v>0.16666666666666666</v>
      </c>
      <c r="E18" s="216">
        <v>0.27777777777777779</v>
      </c>
      <c r="F18" s="216">
        <v>0.44444444444444442</v>
      </c>
      <c r="G18" s="216">
        <v>0.1111111111111111</v>
      </c>
      <c r="H18" s="217">
        <v>0</v>
      </c>
    </row>
    <row r="19" spans="2:8" x14ac:dyDescent="0.3">
      <c r="B19" s="372"/>
      <c r="C19" s="53" t="s">
        <v>26</v>
      </c>
      <c r="D19" s="216">
        <v>0.47058823529411764</v>
      </c>
      <c r="E19" s="216">
        <v>0.52941176470588236</v>
      </c>
      <c r="F19" s="216">
        <v>0</v>
      </c>
      <c r="G19" s="216">
        <v>0</v>
      </c>
      <c r="H19" s="217">
        <v>0</v>
      </c>
    </row>
    <row r="20" spans="2:8" x14ac:dyDescent="0.3">
      <c r="B20" s="372"/>
      <c r="C20" s="53" t="s">
        <v>279</v>
      </c>
      <c r="D20" s="216">
        <v>0.3</v>
      </c>
      <c r="E20" s="216">
        <v>0.7</v>
      </c>
      <c r="F20" s="216">
        <v>0</v>
      </c>
      <c r="G20" s="216">
        <v>0</v>
      </c>
      <c r="H20" s="217">
        <v>0</v>
      </c>
    </row>
    <row r="21" spans="2:8" x14ac:dyDescent="0.3">
      <c r="B21" s="372"/>
      <c r="C21" s="53" t="s">
        <v>449</v>
      </c>
      <c r="D21" s="216">
        <v>0.33333333333333331</v>
      </c>
      <c r="E21" s="216">
        <v>0.66666666666666663</v>
      </c>
      <c r="F21" s="216">
        <v>0</v>
      </c>
      <c r="G21" s="216">
        <v>0</v>
      </c>
      <c r="H21" s="217">
        <v>0</v>
      </c>
    </row>
    <row r="22" spans="2:8" x14ac:dyDescent="0.3">
      <c r="B22" s="372"/>
      <c r="C22" s="53" t="s">
        <v>450</v>
      </c>
      <c r="D22" s="216">
        <v>0.22222222222222221</v>
      </c>
      <c r="E22" s="216">
        <v>0.55555555555555558</v>
      </c>
      <c r="F22" s="216">
        <v>0.22222222222222221</v>
      </c>
      <c r="G22" s="216">
        <v>0</v>
      </c>
      <c r="H22" s="217">
        <v>0</v>
      </c>
    </row>
    <row r="23" spans="2:8" x14ac:dyDescent="0.3">
      <c r="B23" s="372"/>
      <c r="C23" s="53" t="s">
        <v>451</v>
      </c>
      <c r="D23" s="216">
        <v>0.2857142857142857</v>
      </c>
      <c r="E23" s="216">
        <v>0.5714285714285714</v>
      </c>
      <c r="F23" s="216">
        <v>0.14285714285714285</v>
      </c>
      <c r="G23" s="216">
        <v>0</v>
      </c>
      <c r="H23" s="217">
        <v>0</v>
      </c>
    </row>
    <row r="24" spans="2:8" x14ac:dyDescent="0.3">
      <c r="B24" s="372"/>
      <c r="C24" s="53" t="s">
        <v>27</v>
      </c>
      <c r="D24" s="216">
        <v>0.47826086956521741</v>
      </c>
      <c r="E24" s="216">
        <v>0.52173913043478259</v>
      </c>
      <c r="F24" s="216">
        <v>0</v>
      </c>
      <c r="G24" s="216">
        <v>0</v>
      </c>
      <c r="H24" s="217">
        <v>0</v>
      </c>
    </row>
    <row r="25" spans="2:8" x14ac:dyDescent="0.3">
      <c r="B25" s="372"/>
      <c r="C25" s="53" t="s">
        <v>452</v>
      </c>
      <c r="D25" s="216">
        <v>0.4</v>
      </c>
      <c r="E25" s="216">
        <v>0.6</v>
      </c>
      <c r="F25" s="216">
        <v>0</v>
      </c>
      <c r="G25" s="216">
        <v>0</v>
      </c>
      <c r="H25" s="217">
        <v>0</v>
      </c>
    </row>
    <row r="26" spans="2:8" ht="15" thickBot="1" x14ac:dyDescent="0.35">
      <c r="B26" s="372"/>
      <c r="C26" s="51" t="s">
        <v>28</v>
      </c>
      <c r="D26" s="218">
        <v>0.63636363636363635</v>
      </c>
      <c r="E26" s="218">
        <v>0.36363636363636365</v>
      </c>
      <c r="F26" s="218">
        <v>0</v>
      </c>
      <c r="G26" s="218">
        <v>0</v>
      </c>
      <c r="H26" s="219">
        <v>0</v>
      </c>
    </row>
    <row r="27" spans="2:8" x14ac:dyDescent="0.3">
      <c r="B27" s="353" t="s">
        <v>29</v>
      </c>
      <c r="C27" s="78" t="s">
        <v>30</v>
      </c>
      <c r="D27" s="194">
        <v>0.375</v>
      </c>
      <c r="E27" s="194">
        <v>0.5</v>
      </c>
      <c r="F27" s="194">
        <v>0.125</v>
      </c>
      <c r="G27" s="194">
        <v>0</v>
      </c>
      <c r="H27" s="212">
        <v>0</v>
      </c>
    </row>
    <row r="28" spans="2:8" x14ac:dyDescent="0.3">
      <c r="B28" s="354"/>
      <c r="C28" s="78" t="s">
        <v>31</v>
      </c>
      <c r="D28" s="194">
        <v>0</v>
      </c>
      <c r="E28" s="194">
        <v>0.55555555555555558</v>
      </c>
      <c r="F28" s="194">
        <v>0.22222222222222221</v>
      </c>
      <c r="G28" s="194">
        <v>0.22222222222222221</v>
      </c>
      <c r="H28" s="212">
        <v>0</v>
      </c>
    </row>
    <row r="29" spans="2:8" x14ac:dyDescent="0.3">
      <c r="B29" s="354"/>
      <c r="C29" s="78" t="s">
        <v>32</v>
      </c>
      <c r="D29" s="194">
        <v>0.3125</v>
      </c>
      <c r="E29" s="194">
        <v>0.4375</v>
      </c>
      <c r="F29" s="194">
        <v>0.25</v>
      </c>
      <c r="G29" s="194">
        <v>0</v>
      </c>
      <c r="H29" s="212">
        <v>0</v>
      </c>
    </row>
    <row r="30" spans="2:8" ht="15" customHeight="1" x14ac:dyDescent="0.3">
      <c r="B30" s="354"/>
      <c r="C30" s="78" t="s">
        <v>33</v>
      </c>
      <c r="D30" s="194">
        <v>7.6923076923076927E-2</v>
      </c>
      <c r="E30" s="194">
        <v>0.69230769230769229</v>
      </c>
      <c r="F30" s="194">
        <v>0.23076923076923078</v>
      </c>
      <c r="G30" s="194">
        <v>0</v>
      </c>
      <c r="H30" s="212">
        <v>0</v>
      </c>
    </row>
    <row r="31" spans="2:8" ht="15" customHeight="1" x14ac:dyDescent="0.3">
      <c r="B31" s="354"/>
      <c r="C31" s="78" t="s">
        <v>128</v>
      </c>
      <c r="D31" s="194">
        <v>0</v>
      </c>
      <c r="E31" s="194">
        <v>0.83333333333333337</v>
      </c>
      <c r="F31" s="194">
        <v>0.16666666666666666</v>
      </c>
      <c r="G31" s="194">
        <v>0</v>
      </c>
      <c r="H31" s="212">
        <v>0</v>
      </c>
    </row>
    <row r="32" spans="2:8" x14ac:dyDescent="0.3">
      <c r="B32" s="354"/>
      <c r="C32" s="78" t="s">
        <v>34</v>
      </c>
      <c r="D32" s="194">
        <v>0.2</v>
      </c>
      <c r="E32" s="194">
        <v>0.6</v>
      </c>
      <c r="F32" s="194">
        <v>0.2</v>
      </c>
      <c r="G32" s="194">
        <v>0</v>
      </c>
      <c r="H32" s="212">
        <v>0</v>
      </c>
    </row>
    <row r="33" spans="2:8" ht="15" thickBot="1" x14ac:dyDescent="0.35">
      <c r="B33" s="355"/>
      <c r="C33" s="78" t="s">
        <v>35</v>
      </c>
      <c r="D33" s="194">
        <v>0.27272727272727271</v>
      </c>
      <c r="E33" s="194">
        <v>0.63636363636363635</v>
      </c>
      <c r="F33" s="194">
        <v>9.0909090909090912E-2</v>
      </c>
      <c r="G33" s="194">
        <v>0</v>
      </c>
      <c r="H33" s="212">
        <v>0</v>
      </c>
    </row>
    <row r="34" spans="2:8" ht="46.2" thickBot="1" x14ac:dyDescent="0.35">
      <c r="B34" s="220" t="s">
        <v>36</v>
      </c>
      <c r="C34" s="54" t="s">
        <v>453</v>
      </c>
      <c r="D34" s="214">
        <v>0</v>
      </c>
      <c r="E34" s="214">
        <v>0</v>
      </c>
      <c r="F34" s="214">
        <v>0.5714285714285714</v>
      </c>
      <c r="G34" s="214">
        <v>0.42857142857142855</v>
      </c>
      <c r="H34" s="215">
        <v>0</v>
      </c>
    </row>
    <row r="35" spans="2:8" x14ac:dyDescent="0.3">
      <c r="B35" s="353" t="s">
        <v>37</v>
      </c>
      <c r="C35" s="76" t="s">
        <v>454</v>
      </c>
      <c r="D35" s="201">
        <v>0</v>
      </c>
      <c r="E35" s="201">
        <v>0</v>
      </c>
      <c r="F35" s="201">
        <v>0.5</v>
      </c>
      <c r="G35" s="201">
        <v>0.5</v>
      </c>
      <c r="H35" s="211">
        <v>0</v>
      </c>
    </row>
    <row r="36" spans="2:8" x14ac:dyDescent="0.3">
      <c r="B36" s="354"/>
      <c r="C36" s="78" t="s">
        <v>455</v>
      </c>
      <c r="D36" s="194">
        <v>0.31818181818181818</v>
      </c>
      <c r="E36" s="194">
        <v>0.45454545454545453</v>
      </c>
      <c r="F36" s="194">
        <v>0.22727272727272727</v>
      </c>
      <c r="G36" s="194">
        <v>0</v>
      </c>
      <c r="H36" s="212">
        <v>0</v>
      </c>
    </row>
    <row r="37" spans="2:8" ht="15" customHeight="1" x14ac:dyDescent="0.3">
      <c r="B37" s="354"/>
      <c r="C37" s="78" t="s">
        <v>280</v>
      </c>
      <c r="D37" s="194">
        <v>0</v>
      </c>
      <c r="E37" s="194">
        <v>0.33333333333333331</v>
      </c>
      <c r="F37" s="194">
        <v>0.33333333333333331</v>
      </c>
      <c r="G37" s="194">
        <v>0.33333333333333331</v>
      </c>
      <c r="H37" s="212">
        <v>0</v>
      </c>
    </row>
    <row r="38" spans="2:8" ht="15" customHeight="1" x14ac:dyDescent="0.3">
      <c r="B38" s="354"/>
      <c r="C38" s="78" t="s">
        <v>456</v>
      </c>
      <c r="D38" s="194">
        <v>0</v>
      </c>
      <c r="E38" s="194">
        <v>0.16666666666666666</v>
      </c>
      <c r="F38" s="194">
        <v>0.25</v>
      </c>
      <c r="G38" s="194">
        <v>0.58333333333333337</v>
      </c>
      <c r="H38" s="212">
        <v>0</v>
      </c>
    </row>
    <row r="39" spans="2:8" x14ac:dyDescent="0.3">
      <c r="B39" s="354"/>
      <c r="C39" s="78" t="s">
        <v>390</v>
      </c>
      <c r="D39" s="194">
        <v>0</v>
      </c>
      <c r="E39" s="194">
        <v>0.3</v>
      </c>
      <c r="F39" s="194">
        <v>0.5</v>
      </c>
      <c r="G39" s="194">
        <v>0.2</v>
      </c>
      <c r="H39" s="212">
        <v>0</v>
      </c>
    </row>
    <row r="40" spans="2:8" ht="15" customHeight="1" x14ac:dyDescent="0.3">
      <c r="B40" s="354"/>
      <c r="C40" s="78" t="s">
        <v>457</v>
      </c>
      <c r="D40" s="194">
        <v>0</v>
      </c>
      <c r="E40" s="194">
        <v>0</v>
      </c>
      <c r="F40" s="194">
        <v>0.2857142857142857</v>
      </c>
      <c r="G40" s="194">
        <v>0.5714285714285714</v>
      </c>
      <c r="H40" s="212">
        <v>0.14285714285714285</v>
      </c>
    </row>
    <row r="41" spans="2:8" s="74" customFormat="1" ht="15" customHeight="1" x14ac:dyDescent="0.3">
      <c r="B41" s="354"/>
      <c r="C41" s="78" t="s">
        <v>444</v>
      </c>
      <c r="D41" s="194">
        <v>0</v>
      </c>
      <c r="E41" s="194">
        <v>0.6</v>
      </c>
      <c r="F41" s="194">
        <v>0.4</v>
      </c>
      <c r="G41" s="194">
        <v>0</v>
      </c>
      <c r="H41" s="212">
        <v>0</v>
      </c>
    </row>
    <row r="42" spans="2:8" ht="15" customHeight="1" x14ac:dyDescent="0.3">
      <c r="B42" s="354"/>
      <c r="C42" s="78" t="s">
        <v>458</v>
      </c>
      <c r="D42" s="194">
        <v>0</v>
      </c>
      <c r="E42" s="194">
        <v>0.1</v>
      </c>
      <c r="F42" s="194">
        <v>0.6</v>
      </c>
      <c r="G42" s="194">
        <v>0.3</v>
      </c>
      <c r="H42" s="212">
        <v>0</v>
      </c>
    </row>
    <row r="43" spans="2:8" ht="15" customHeight="1" x14ac:dyDescent="0.3">
      <c r="B43" s="354"/>
      <c r="C43" s="78" t="s">
        <v>391</v>
      </c>
      <c r="D43" s="194">
        <v>0.6</v>
      </c>
      <c r="E43" s="194">
        <v>0.2</v>
      </c>
      <c r="F43" s="194">
        <v>0.2</v>
      </c>
      <c r="G43" s="194">
        <v>0</v>
      </c>
      <c r="H43" s="212">
        <v>0</v>
      </c>
    </row>
    <row r="44" spans="2:8" x14ac:dyDescent="0.3">
      <c r="B44" s="354"/>
      <c r="C44" s="78" t="s">
        <v>445</v>
      </c>
      <c r="D44" s="194">
        <v>0</v>
      </c>
      <c r="E44" s="194">
        <v>0.16666666666666666</v>
      </c>
      <c r="F44" s="194">
        <v>0.33333333333333331</v>
      </c>
      <c r="G44" s="194">
        <v>0.5</v>
      </c>
      <c r="H44" s="212">
        <v>0</v>
      </c>
    </row>
    <row r="45" spans="2:8" x14ac:dyDescent="0.3">
      <c r="B45" s="354"/>
      <c r="C45" s="78" t="s">
        <v>392</v>
      </c>
      <c r="D45" s="194">
        <v>0.27586206896551724</v>
      </c>
      <c r="E45" s="194">
        <v>0.37931034482758619</v>
      </c>
      <c r="F45" s="194">
        <v>0.31034482758620691</v>
      </c>
      <c r="G45" s="194">
        <v>3.4482758620689655E-2</v>
      </c>
      <c r="H45" s="212">
        <v>0</v>
      </c>
    </row>
    <row r="46" spans="2:8" x14ac:dyDescent="0.3">
      <c r="B46" s="354"/>
      <c r="C46" s="78" t="s">
        <v>38</v>
      </c>
      <c r="D46" s="194">
        <v>9.6774193548387094E-2</v>
      </c>
      <c r="E46" s="194">
        <v>0.25806451612903225</v>
      </c>
      <c r="F46" s="194">
        <v>0.25806451612903225</v>
      </c>
      <c r="G46" s="194">
        <v>0.29032258064516131</v>
      </c>
      <c r="H46" s="212">
        <v>9.6774193548387094E-2</v>
      </c>
    </row>
    <row r="47" spans="2:8" x14ac:dyDescent="0.3">
      <c r="B47" s="354"/>
      <c r="C47" s="78" t="s">
        <v>446</v>
      </c>
      <c r="D47" s="194">
        <v>0</v>
      </c>
      <c r="E47" s="194">
        <v>0.2</v>
      </c>
      <c r="F47" s="194">
        <v>0.3</v>
      </c>
      <c r="G47" s="194">
        <v>0.5</v>
      </c>
      <c r="H47" s="212">
        <v>0</v>
      </c>
    </row>
    <row r="48" spans="2:8" x14ac:dyDescent="0.3">
      <c r="B48" s="354"/>
      <c r="C48" s="78" t="s">
        <v>440</v>
      </c>
      <c r="D48" s="194">
        <v>5.8823529411764705E-2</v>
      </c>
      <c r="E48" s="194">
        <v>0.29411764705882354</v>
      </c>
      <c r="F48" s="194">
        <v>0.41176470588235292</v>
      </c>
      <c r="G48" s="194">
        <v>0.17647058823529413</v>
      </c>
      <c r="H48" s="212">
        <v>5.8823529411764705E-2</v>
      </c>
    </row>
    <row r="49" spans="2:8" x14ac:dyDescent="0.3">
      <c r="B49" s="354"/>
      <c r="C49" s="78" t="s">
        <v>447</v>
      </c>
      <c r="D49" s="194">
        <v>0</v>
      </c>
      <c r="E49" s="194">
        <v>0.2857142857142857</v>
      </c>
      <c r="F49" s="194">
        <v>0.2857142857142857</v>
      </c>
      <c r="G49" s="194">
        <v>0.42857142857142855</v>
      </c>
      <c r="H49" s="212">
        <v>0</v>
      </c>
    </row>
    <row r="50" spans="2:8" ht="15" customHeight="1" thickBot="1" x14ac:dyDescent="0.35">
      <c r="B50" s="355"/>
      <c r="C50" s="78" t="s">
        <v>129</v>
      </c>
      <c r="D50" s="194">
        <v>0</v>
      </c>
      <c r="E50" s="194">
        <v>0</v>
      </c>
      <c r="F50" s="194">
        <v>0.16666666666666666</v>
      </c>
      <c r="G50" s="194">
        <v>0.83333333333333337</v>
      </c>
      <c r="H50" s="212">
        <v>0</v>
      </c>
    </row>
    <row r="51" spans="2:8" x14ac:dyDescent="0.3">
      <c r="B51" s="356" t="s">
        <v>39</v>
      </c>
      <c r="C51" s="54" t="s">
        <v>459</v>
      </c>
      <c r="D51" s="214">
        <v>0</v>
      </c>
      <c r="E51" s="214">
        <v>0.44444444444444442</v>
      </c>
      <c r="F51" s="214">
        <v>0.44444444444444442</v>
      </c>
      <c r="G51" s="214">
        <v>0.1111111111111111</v>
      </c>
      <c r="H51" s="215">
        <v>0</v>
      </c>
    </row>
    <row r="52" spans="2:8" x14ac:dyDescent="0.3">
      <c r="B52" s="357"/>
      <c r="C52" s="53" t="s">
        <v>460</v>
      </c>
      <c r="D52" s="216">
        <v>0</v>
      </c>
      <c r="E52" s="216">
        <v>0.55555555555555558</v>
      </c>
      <c r="F52" s="216">
        <v>0.22222222222222221</v>
      </c>
      <c r="G52" s="216">
        <v>0.22222222222222221</v>
      </c>
      <c r="H52" s="217">
        <v>0</v>
      </c>
    </row>
    <row r="53" spans="2:8" x14ac:dyDescent="0.3">
      <c r="B53" s="357"/>
      <c r="C53" s="53" t="s">
        <v>461</v>
      </c>
      <c r="D53" s="216">
        <v>0</v>
      </c>
      <c r="E53" s="216">
        <v>0.6</v>
      </c>
      <c r="F53" s="216">
        <v>0.2</v>
      </c>
      <c r="G53" s="216">
        <v>0.1</v>
      </c>
      <c r="H53" s="217">
        <v>0.1</v>
      </c>
    </row>
    <row r="54" spans="2:8" ht="15" customHeight="1" x14ac:dyDescent="0.3">
      <c r="B54" s="357"/>
      <c r="C54" s="53" t="s">
        <v>462</v>
      </c>
      <c r="D54" s="216">
        <v>0</v>
      </c>
      <c r="E54" s="216">
        <v>0.66666666666666663</v>
      </c>
      <c r="F54" s="216">
        <v>0.16666666666666666</v>
      </c>
      <c r="G54" s="216">
        <v>0.16666666666666666</v>
      </c>
      <c r="H54" s="217">
        <v>0</v>
      </c>
    </row>
    <row r="55" spans="2:8" ht="15" customHeight="1" thickBot="1" x14ac:dyDescent="0.35">
      <c r="B55" s="363"/>
      <c r="C55" s="53" t="s">
        <v>463</v>
      </c>
      <c r="D55" s="216">
        <v>0</v>
      </c>
      <c r="E55" s="216">
        <v>0.63636363636363635</v>
      </c>
      <c r="F55" s="216">
        <v>0.18181818181818182</v>
      </c>
      <c r="G55" s="216">
        <v>0.18181818181818182</v>
      </c>
      <c r="H55" s="217">
        <v>0</v>
      </c>
    </row>
    <row r="56" spans="2:8" s="74" customFormat="1" ht="15" customHeight="1" x14ac:dyDescent="0.3">
      <c r="B56" s="353" t="s">
        <v>40</v>
      </c>
      <c r="C56" s="76" t="s">
        <v>464</v>
      </c>
      <c r="D56" s="201">
        <v>0</v>
      </c>
      <c r="E56" s="201">
        <v>0.5</v>
      </c>
      <c r="F56" s="201">
        <v>0.33333333333333331</v>
      </c>
      <c r="G56" s="201">
        <v>0.16666666666666666</v>
      </c>
      <c r="H56" s="211">
        <v>0</v>
      </c>
    </row>
    <row r="57" spans="2:8" x14ac:dyDescent="0.3">
      <c r="B57" s="354"/>
      <c r="C57" s="78" t="s">
        <v>41</v>
      </c>
      <c r="D57" s="194">
        <v>8.3333333333333329E-2</v>
      </c>
      <c r="E57" s="194">
        <v>0.66666666666666663</v>
      </c>
      <c r="F57" s="194">
        <v>0.16666666666666666</v>
      </c>
      <c r="G57" s="194">
        <v>0</v>
      </c>
      <c r="H57" s="212">
        <v>8.3333333333333329E-2</v>
      </c>
    </row>
    <row r="58" spans="2:8" x14ac:dyDescent="0.3">
      <c r="B58" s="354"/>
      <c r="C58" s="78" t="s">
        <v>42</v>
      </c>
      <c r="D58" s="194">
        <v>5.8823529411764705E-2</v>
      </c>
      <c r="E58" s="194">
        <v>0.23529411764705882</v>
      </c>
      <c r="F58" s="194">
        <v>0.58823529411764708</v>
      </c>
      <c r="G58" s="194">
        <v>0.11764705882352941</v>
      </c>
      <c r="H58" s="212">
        <v>0</v>
      </c>
    </row>
    <row r="59" spans="2:8" x14ac:dyDescent="0.3">
      <c r="B59" s="354"/>
      <c r="C59" s="78" t="s">
        <v>43</v>
      </c>
      <c r="D59" s="194">
        <v>0</v>
      </c>
      <c r="E59" s="194">
        <v>0.26666666666666666</v>
      </c>
      <c r="F59" s="194">
        <v>0.73333333333333328</v>
      </c>
      <c r="G59" s="194">
        <v>0</v>
      </c>
      <c r="H59" s="212">
        <v>0</v>
      </c>
    </row>
    <row r="60" spans="2:8" ht="15" customHeight="1" x14ac:dyDescent="0.3">
      <c r="B60" s="354"/>
      <c r="C60" s="78" t="s">
        <v>465</v>
      </c>
      <c r="D60" s="194">
        <v>0.25</v>
      </c>
      <c r="E60" s="194">
        <v>0.5</v>
      </c>
      <c r="F60" s="194">
        <v>0.25</v>
      </c>
      <c r="G60" s="194">
        <v>0</v>
      </c>
      <c r="H60" s="212">
        <v>0</v>
      </c>
    </row>
    <row r="61" spans="2:8" x14ac:dyDescent="0.3">
      <c r="B61" s="354"/>
      <c r="C61" s="78" t="s">
        <v>90</v>
      </c>
      <c r="D61" s="194">
        <v>0</v>
      </c>
      <c r="E61" s="194">
        <v>0.6</v>
      </c>
      <c r="F61" s="194">
        <v>0</v>
      </c>
      <c r="G61" s="194">
        <v>0.4</v>
      </c>
      <c r="H61" s="212">
        <v>0</v>
      </c>
    </row>
    <row r="62" spans="2:8" x14ac:dyDescent="0.3">
      <c r="B62" s="354"/>
      <c r="C62" s="78" t="s">
        <v>44</v>
      </c>
      <c r="D62" s="194">
        <v>0.17647058823529413</v>
      </c>
      <c r="E62" s="194">
        <v>0.58823529411764708</v>
      </c>
      <c r="F62" s="194">
        <v>0.11764705882352941</v>
      </c>
      <c r="G62" s="194">
        <v>0.11764705882352941</v>
      </c>
      <c r="H62" s="212">
        <v>0</v>
      </c>
    </row>
    <row r="63" spans="2:8" ht="15" customHeight="1" thickBot="1" x14ac:dyDescent="0.35">
      <c r="B63" s="354"/>
      <c r="C63" s="78" t="s">
        <v>45</v>
      </c>
      <c r="D63" s="194">
        <v>0</v>
      </c>
      <c r="E63" s="194">
        <v>0.4</v>
      </c>
      <c r="F63" s="194">
        <v>0.5</v>
      </c>
      <c r="G63" s="194">
        <v>0.1</v>
      </c>
      <c r="H63" s="212">
        <v>0</v>
      </c>
    </row>
    <row r="64" spans="2:8" ht="15" customHeight="1" x14ac:dyDescent="0.3">
      <c r="B64" s="356" t="s">
        <v>428</v>
      </c>
      <c r="C64" s="301" t="s">
        <v>426</v>
      </c>
      <c r="D64" s="214">
        <v>0.14285714285714285</v>
      </c>
      <c r="E64" s="214">
        <v>0.2857142857142857</v>
      </c>
      <c r="F64" s="214">
        <v>0.42857142857142855</v>
      </c>
      <c r="G64" s="214">
        <v>0.14285714285714285</v>
      </c>
      <c r="H64" s="215">
        <v>0</v>
      </c>
    </row>
    <row r="65" spans="2:8" ht="15" customHeight="1" thickBot="1" x14ac:dyDescent="0.35">
      <c r="B65" s="363"/>
      <c r="C65" s="302" t="s">
        <v>427</v>
      </c>
      <c r="D65" s="218">
        <v>0</v>
      </c>
      <c r="E65" s="218">
        <v>0.14285714285714285</v>
      </c>
      <c r="F65" s="218">
        <v>0.42857142857142855</v>
      </c>
      <c r="G65" s="218">
        <v>0.2857142857142857</v>
      </c>
      <c r="H65" s="219">
        <v>0.14285714285714285</v>
      </c>
    </row>
    <row r="66" spans="2:8" x14ac:dyDescent="0.3">
      <c r="B66" s="366" t="s">
        <v>46</v>
      </c>
      <c r="C66" s="124" t="s">
        <v>47</v>
      </c>
      <c r="D66" s="201">
        <v>0.36363636363636365</v>
      </c>
      <c r="E66" s="201">
        <v>0.63636363636363635</v>
      </c>
      <c r="F66" s="201">
        <v>0</v>
      </c>
      <c r="G66" s="201">
        <v>0</v>
      </c>
      <c r="H66" s="211">
        <v>0</v>
      </c>
    </row>
    <row r="67" spans="2:8" ht="15" thickBot="1" x14ac:dyDescent="0.35">
      <c r="B67" s="367"/>
      <c r="C67" s="125" t="s">
        <v>281</v>
      </c>
      <c r="D67" s="202">
        <v>0.33333333333333331</v>
      </c>
      <c r="E67" s="202">
        <v>0.66666666666666663</v>
      </c>
      <c r="F67" s="202">
        <v>0</v>
      </c>
      <c r="G67" s="202">
        <v>0</v>
      </c>
      <c r="H67" s="213">
        <v>0</v>
      </c>
    </row>
    <row r="68" spans="2:8" ht="15" customHeight="1" x14ac:dyDescent="0.3"/>
    <row r="71" spans="2:8" ht="15.75" customHeight="1" x14ac:dyDescent="0.3"/>
    <row r="72" spans="2:8" ht="15" customHeight="1" x14ac:dyDescent="0.3"/>
    <row r="73" spans="2:8" s="74" customFormat="1" ht="15" customHeight="1" x14ac:dyDescent="0.3"/>
    <row r="74" spans="2:8" ht="15" customHeight="1" x14ac:dyDescent="0.3"/>
    <row r="75" spans="2:8" s="74" customFormat="1" ht="15" customHeight="1" x14ac:dyDescent="0.3"/>
    <row r="78" spans="2:8" s="70" customFormat="1" x14ac:dyDescent="0.3"/>
  </sheetData>
  <mergeCells count="14">
    <mergeCell ref="B56:B63"/>
    <mergeCell ref="B64:B65"/>
    <mergeCell ref="B66:B67"/>
    <mergeCell ref="B6:B17"/>
    <mergeCell ref="B18:B26"/>
    <mergeCell ref="B27:B33"/>
    <mergeCell ref="B35:B50"/>
    <mergeCell ref="B51:B55"/>
    <mergeCell ref="C4:H4"/>
    <mergeCell ref="C1:H1"/>
    <mergeCell ref="C2:E2"/>
    <mergeCell ref="F2:H2"/>
    <mergeCell ref="C3:E3"/>
    <mergeCell ref="F3:H3"/>
  </mergeCells>
  <hyperlinks>
    <hyperlink ref="A1" location="Index!A1" display="Back to index" xr:uid="{00000000-0004-0000-2900-000000000000}"/>
  </hyperlink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4"/>
  </sheetPr>
  <dimension ref="A1:H78"/>
  <sheetViews>
    <sheetView zoomScale="70" zoomScaleNormal="70" workbookViewId="0">
      <selection activeCell="L1" sqref="L1:L1048576"/>
    </sheetView>
  </sheetViews>
  <sheetFormatPr defaultColWidth="9.109375" defaultRowHeight="14.4" x14ac:dyDescent="0.3"/>
  <cols>
    <col min="1" max="1" width="9.109375" style="32"/>
    <col min="2" max="2" width="26.44140625" style="32" customWidth="1"/>
    <col min="3" max="3" width="33.33203125" style="32" bestFit="1" customWidth="1"/>
    <col min="4" max="4" width="9.109375" style="32"/>
    <col min="5" max="5" width="16.88671875" style="32" customWidth="1"/>
    <col min="6" max="6" width="9.109375" style="32"/>
    <col min="7" max="7" width="11.109375" style="32" customWidth="1"/>
    <col min="8" max="16384" width="9.109375" style="32"/>
  </cols>
  <sheetData>
    <row r="1" spans="1:8" ht="45.75" customHeight="1" thickTop="1" thickBot="1" x14ac:dyDescent="0.35">
      <c r="A1" s="44" t="s">
        <v>106</v>
      </c>
      <c r="C1" s="388" t="s">
        <v>82</v>
      </c>
      <c r="D1" s="388"/>
      <c r="E1" s="388"/>
      <c r="F1" s="388"/>
      <c r="G1" s="388"/>
      <c r="H1" s="388"/>
    </row>
    <row r="2" spans="1:8" x14ac:dyDescent="0.3">
      <c r="C2" s="380" t="s">
        <v>73</v>
      </c>
      <c r="D2" s="380"/>
      <c r="E2" s="380"/>
      <c r="F2" s="380" t="s">
        <v>72</v>
      </c>
      <c r="G2" s="380"/>
      <c r="H2" s="380"/>
    </row>
    <row r="3" spans="1:8" x14ac:dyDescent="0.3">
      <c r="C3" s="381" t="s">
        <v>71</v>
      </c>
      <c r="D3" s="381"/>
      <c r="E3" s="381"/>
      <c r="F3" s="381" t="s">
        <v>70</v>
      </c>
      <c r="G3" s="381"/>
      <c r="H3" s="381"/>
    </row>
    <row r="4" spans="1:8" ht="15" thickBot="1" x14ac:dyDescent="0.35">
      <c r="C4" s="378" t="s">
        <v>69</v>
      </c>
      <c r="D4" s="378"/>
      <c r="E4" s="378"/>
      <c r="F4" s="378"/>
      <c r="G4" s="378"/>
      <c r="H4" s="378"/>
    </row>
    <row r="5" spans="1:8" ht="15" thickBot="1" x14ac:dyDescent="0.35">
      <c r="C5" s="299" t="s">
        <v>68</v>
      </c>
      <c r="D5" s="298">
        <v>1</v>
      </c>
      <c r="E5" s="298">
        <v>2</v>
      </c>
      <c r="F5" s="298">
        <v>3</v>
      </c>
      <c r="G5" s="298">
        <v>4</v>
      </c>
      <c r="H5" s="298">
        <v>5</v>
      </c>
    </row>
    <row r="6" spans="1:8" ht="15" customHeight="1" x14ac:dyDescent="0.3">
      <c r="B6" s="353" t="s">
        <v>13</v>
      </c>
      <c r="C6" s="76" t="s">
        <v>14</v>
      </c>
      <c r="D6" s="294">
        <v>0.21428571428571427</v>
      </c>
      <c r="E6" s="307">
        <v>0.5</v>
      </c>
      <c r="F6" s="307">
        <v>0.2857142857142857</v>
      </c>
      <c r="G6" s="307">
        <v>0</v>
      </c>
      <c r="H6" s="308">
        <v>0</v>
      </c>
    </row>
    <row r="7" spans="1:8" x14ac:dyDescent="0.3">
      <c r="B7" s="354"/>
      <c r="C7" s="78" t="s">
        <v>15</v>
      </c>
      <c r="D7" s="295">
        <v>0.1388888888888889</v>
      </c>
      <c r="E7" s="306">
        <v>0.44444444444444442</v>
      </c>
      <c r="F7" s="306">
        <v>0.3611111111111111</v>
      </c>
      <c r="G7" s="306">
        <v>5.5555555555555552E-2</v>
      </c>
      <c r="H7" s="309">
        <v>0</v>
      </c>
    </row>
    <row r="8" spans="1:8" x14ac:dyDescent="0.3">
      <c r="B8" s="354"/>
      <c r="C8" s="78" t="s">
        <v>16</v>
      </c>
      <c r="D8" s="295">
        <v>0</v>
      </c>
      <c r="E8" s="306">
        <v>0.58333333333333337</v>
      </c>
      <c r="F8" s="306">
        <v>0.25</v>
      </c>
      <c r="G8" s="306">
        <v>0.16666666666666666</v>
      </c>
      <c r="H8" s="309">
        <v>0</v>
      </c>
    </row>
    <row r="9" spans="1:8" x14ac:dyDescent="0.3">
      <c r="B9" s="354"/>
      <c r="C9" s="78" t="s">
        <v>448</v>
      </c>
      <c r="D9" s="295">
        <v>0.25</v>
      </c>
      <c r="E9" s="306">
        <v>0.5</v>
      </c>
      <c r="F9" s="306">
        <v>0.25</v>
      </c>
      <c r="G9" s="306">
        <v>0</v>
      </c>
      <c r="H9" s="309">
        <v>0</v>
      </c>
    </row>
    <row r="10" spans="1:8" x14ac:dyDescent="0.3">
      <c r="B10" s="354"/>
      <c r="C10" s="78" t="s">
        <v>17</v>
      </c>
      <c r="D10" s="295">
        <v>0.23529411764705882</v>
      </c>
      <c r="E10" s="306">
        <v>0.52941176470588236</v>
      </c>
      <c r="F10" s="306">
        <v>0.17647058823529413</v>
      </c>
      <c r="G10" s="306">
        <v>5.8823529411764705E-2</v>
      </c>
      <c r="H10" s="309">
        <v>0</v>
      </c>
    </row>
    <row r="11" spans="1:8" x14ac:dyDescent="0.3">
      <c r="B11" s="354"/>
      <c r="C11" s="78" t="s">
        <v>18</v>
      </c>
      <c r="D11" s="295">
        <v>0</v>
      </c>
      <c r="E11" s="306">
        <v>0.26666666666666666</v>
      </c>
      <c r="F11" s="306">
        <v>0.43333333333333335</v>
      </c>
      <c r="G11" s="306">
        <v>0.16666666666666666</v>
      </c>
      <c r="H11" s="309">
        <v>0.13333333333333333</v>
      </c>
    </row>
    <row r="12" spans="1:8" x14ac:dyDescent="0.3">
      <c r="B12" s="354"/>
      <c r="C12" s="78" t="s">
        <v>278</v>
      </c>
      <c r="D12" s="295">
        <v>0.23076923076923078</v>
      </c>
      <c r="E12" s="306">
        <v>0.46153846153846156</v>
      </c>
      <c r="F12" s="306">
        <v>0.30769230769230771</v>
      </c>
      <c r="G12" s="306">
        <v>0</v>
      </c>
      <c r="H12" s="309">
        <v>0</v>
      </c>
    </row>
    <row r="13" spans="1:8" x14ac:dyDescent="0.3">
      <c r="B13" s="354"/>
      <c r="C13" s="78" t="s">
        <v>19</v>
      </c>
      <c r="D13" s="295">
        <v>0</v>
      </c>
      <c r="E13" s="306">
        <v>0.16666666666666666</v>
      </c>
      <c r="F13" s="306">
        <v>0.55555555555555558</v>
      </c>
      <c r="G13" s="306">
        <v>0.16666666666666666</v>
      </c>
      <c r="H13" s="309">
        <v>0.1111111111111111</v>
      </c>
    </row>
    <row r="14" spans="1:8" x14ac:dyDescent="0.3">
      <c r="B14" s="354"/>
      <c r="C14" s="78" t="s">
        <v>20</v>
      </c>
      <c r="D14" s="295">
        <v>0.12820512820512819</v>
      </c>
      <c r="E14" s="306">
        <v>0.4358974358974359</v>
      </c>
      <c r="F14" s="306">
        <v>0.33333333333333331</v>
      </c>
      <c r="G14" s="306">
        <v>0.10256410256410256</v>
      </c>
      <c r="H14" s="309">
        <v>0</v>
      </c>
    </row>
    <row r="15" spans="1:8" x14ac:dyDescent="0.3">
      <c r="B15" s="354"/>
      <c r="C15" s="78" t="s">
        <v>21</v>
      </c>
      <c r="D15" s="295">
        <v>8.3333333333333329E-2</v>
      </c>
      <c r="E15" s="306">
        <v>0.69444444444444442</v>
      </c>
      <c r="F15" s="306">
        <v>0.19444444444444445</v>
      </c>
      <c r="G15" s="306">
        <v>2.7777777777777776E-2</v>
      </c>
      <c r="H15" s="309">
        <v>0</v>
      </c>
    </row>
    <row r="16" spans="1:8" x14ac:dyDescent="0.3">
      <c r="B16" s="354"/>
      <c r="C16" s="78" t="s">
        <v>22</v>
      </c>
      <c r="D16" s="295">
        <v>0.125</v>
      </c>
      <c r="E16" s="306">
        <v>0.5625</v>
      </c>
      <c r="F16" s="306">
        <v>0.25</v>
      </c>
      <c r="G16" s="306">
        <v>6.25E-2</v>
      </c>
      <c r="H16" s="309">
        <v>0</v>
      </c>
    </row>
    <row r="17" spans="2:8" ht="15" thickBot="1" x14ac:dyDescent="0.35">
      <c r="B17" s="355"/>
      <c r="C17" s="80" t="s">
        <v>23</v>
      </c>
      <c r="D17" s="296">
        <v>0</v>
      </c>
      <c r="E17" s="310">
        <v>0.39130434782608697</v>
      </c>
      <c r="F17" s="310">
        <v>0.43478260869565216</v>
      </c>
      <c r="G17" s="310">
        <v>0.13043478260869565</v>
      </c>
      <c r="H17" s="311">
        <v>4.3478260869565216E-2</v>
      </c>
    </row>
    <row r="18" spans="2:8" ht="15" customHeight="1" x14ac:dyDescent="0.3">
      <c r="B18" s="356" t="s">
        <v>24</v>
      </c>
      <c r="C18" s="53" t="s">
        <v>25</v>
      </c>
      <c r="D18" s="305">
        <v>0.17647058823529413</v>
      </c>
      <c r="E18" s="216">
        <v>0.58823529411764708</v>
      </c>
      <c r="F18" s="216">
        <v>0.23529411764705882</v>
      </c>
      <c r="G18" s="216">
        <v>0</v>
      </c>
      <c r="H18" s="217">
        <v>0</v>
      </c>
    </row>
    <row r="19" spans="2:8" x14ac:dyDescent="0.3">
      <c r="B19" s="357"/>
      <c r="C19" s="53" t="s">
        <v>26</v>
      </c>
      <c r="D19" s="305">
        <v>0.11764705882352941</v>
      </c>
      <c r="E19" s="216">
        <v>0.82352941176470584</v>
      </c>
      <c r="F19" s="216">
        <v>5.8823529411764705E-2</v>
      </c>
      <c r="G19" s="216">
        <v>0</v>
      </c>
      <c r="H19" s="217">
        <v>0</v>
      </c>
    </row>
    <row r="20" spans="2:8" x14ac:dyDescent="0.3">
      <c r="B20" s="357"/>
      <c r="C20" s="53" t="s">
        <v>279</v>
      </c>
      <c r="D20" s="305">
        <v>0.1</v>
      </c>
      <c r="E20" s="216">
        <v>0.6</v>
      </c>
      <c r="F20" s="216">
        <v>0.1</v>
      </c>
      <c r="G20" s="216">
        <v>0.1</v>
      </c>
      <c r="H20" s="217">
        <v>0.1</v>
      </c>
    </row>
    <row r="21" spans="2:8" x14ac:dyDescent="0.3">
      <c r="B21" s="357"/>
      <c r="C21" s="53" t="s">
        <v>449</v>
      </c>
      <c r="D21" s="305">
        <v>0</v>
      </c>
      <c r="E21" s="216">
        <v>0.83333333333333337</v>
      </c>
      <c r="F21" s="216">
        <v>0.16666666666666666</v>
      </c>
      <c r="G21" s="216">
        <v>0</v>
      </c>
      <c r="H21" s="217">
        <v>0</v>
      </c>
    </row>
    <row r="22" spans="2:8" x14ac:dyDescent="0.3">
      <c r="B22" s="357"/>
      <c r="C22" s="53" t="s">
        <v>450</v>
      </c>
      <c r="D22" s="305">
        <v>0</v>
      </c>
      <c r="E22" s="216">
        <v>0.875</v>
      </c>
      <c r="F22" s="216">
        <v>0.125</v>
      </c>
      <c r="G22" s="216">
        <v>0</v>
      </c>
      <c r="H22" s="217">
        <v>0</v>
      </c>
    </row>
    <row r="23" spans="2:8" x14ac:dyDescent="0.3">
      <c r="B23" s="357"/>
      <c r="C23" s="53" t="s">
        <v>451</v>
      </c>
      <c r="D23" s="305">
        <v>0.14285714285714285</v>
      </c>
      <c r="E23" s="216">
        <v>0.7142857142857143</v>
      </c>
      <c r="F23" s="216">
        <v>0.14285714285714285</v>
      </c>
      <c r="G23" s="216">
        <v>0</v>
      </c>
      <c r="H23" s="217">
        <v>0</v>
      </c>
    </row>
    <row r="24" spans="2:8" x14ac:dyDescent="0.3">
      <c r="B24" s="357"/>
      <c r="C24" s="53" t="s">
        <v>27</v>
      </c>
      <c r="D24" s="305">
        <v>0.39130434782608697</v>
      </c>
      <c r="E24" s="216">
        <v>0.52173913043478259</v>
      </c>
      <c r="F24" s="216">
        <v>8.6956521739130432E-2</v>
      </c>
      <c r="G24" s="216">
        <v>0</v>
      </c>
      <c r="H24" s="217">
        <v>0</v>
      </c>
    </row>
    <row r="25" spans="2:8" x14ac:dyDescent="0.3">
      <c r="B25" s="357"/>
      <c r="C25" s="53" t="s">
        <v>452</v>
      </c>
      <c r="D25" s="305">
        <v>0.2</v>
      </c>
      <c r="E25" s="216">
        <v>0.8</v>
      </c>
      <c r="F25" s="216">
        <v>0</v>
      </c>
      <c r="G25" s="216">
        <v>0</v>
      </c>
      <c r="H25" s="217">
        <v>0</v>
      </c>
    </row>
    <row r="26" spans="2:8" ht="15" thickBot="1" x14ac:dyDescent="0.35">
      <c r="B26" s="357"/>
      <c r="C26" s="51" t="s">
        <v>28</v>
      </c>
      <c r="D26" s="302">
        <v>0.27272727272727271</v>
      </c>
      <c r="E26" s="218">
        <v>0.72727272727272729</v>
      </c>
      <c r="F26" s="218">
        <v>0</v>
      </c>
      <c r="G26" s="218">
        <v>0</v>
      </c>
      <c r="H26" s="219">
        <v>0</v>
      </c>
    </row>
    <row r="27" spans="2:8" x14ac:dyDescent="0.3">
      <c r="B27" s="353" t="s">
        <v>29</v>
      </c>
      <c r="C27" s="78" t="s">
        <v>30</v>
      </c>
      <c r="D27" s="295">
        <v>0.1875</v>
      </c>
      <c r="E27" s="306">
        <v>0.5625</v>
      </c>
      <c r="F27" s="306">
        <v>0.1875</v>
      </c>
      <c r="G27" s="306">
        <v>6.25E-2</v>
      </c>
      <c r="H27" s="309">
        <v>0</v>
      </c>
    </row>
    <row r="28" spans="2:8" x14ac:dyDescent="0.3">
      <c r="B28" s="354"/>
      <c r="C28" s="78" t="s">
        <v>31</v>
      </c>
      <c r="D28" s="295">
        <v>0.1111111111111111</v>
      </c>
      <c r="E28" s="306">
        <v>0.55555555555555558</v>
      </c>
      <c r="F28" s="306">
        <v>0.1111111111111111</v>
      </c>
      <c r="G28" s="306">
        <v>0.22222222222222221</v>
      </c>
      <c r="H28" s="309">
        <v>0</v>
      </c>
    </row>
    <row r="29" spans="2:8" x14ac:dyDescent="0.3">
      <c r="B29" s="354"/>
      <c r="C29" s="78" t="s">
        <v>32</v>
      </c>
      <c r="D29" s="295">
        <v>0.1875</v>
      </c>
      <c r="E29" s="306">
        <v>0.5625</v>
      </c>
      <c r="F29" s="306">
        <v>0.1875</v>
      </c>
      <c r="G29" s="306">
        <v>6.25E-2</v>
      </c>
      <c r="H29" s="309">
        <v>0</v>
      </c>
    </row>
    <row r="30" spans="2:8" ht="15" customHeight="1" x14ac:dyDescent="0.3">
      <c r="B30" s="354"/>
      <c r="C30" s="78" t="s">
        <v>33</v>
      </c>
      <c r="D30" s="295">
        <v>0.23076923076923078</v>
      </c>
      <c r="E30" s="306">
        <v>0.76923076923076927</v>
      </c>
      <c r="F30" s="306">
        <v>0</v>
      </c>
      <c r="G30" s="306">
        <v>0</v>
      </c>
      <c r="H30" s="309">
        <v>0</v>
      </c>
    </row>
    <row r="31" spans="2:8" ht="15" customHeight="1" x14ac:dyDescent="0.3">
      <c r="B31" s="354"/>
      <c r="C31" s="78" t="s">
        <v>128</v>
      </c>
      <c r="D31" s="295">
        <v>0.16666666666666666</v>
      </c>
      <c r="E31" s="306">
        <v>0.66666666666666663</v>
      </c>
      <c r="F31" s="306">
        <v>0.16666666666666666</v>
      </c>
      <c r="G31" s="306">
        <v>0</v>
      </c>
      <c r="H31" s="309">
        <v>0</v>
      </c>
    </row>
    <row r="32" spans="2:8" x14ac:dyDescent="0.3">
      <c r="B32" s="354"/>
      <c r="C32" s="78" t="s">
        <v>34</v>
      </c>
      <c r="D32" s="295">
        <v>0.2</v>
      </c>
      <c r="E32" s="306">
        <v>0.53333333333333333</v>
      </c>
      <c r="F32" s="306">
        <v>0.26666666666666666</v>
      </c>
      <c r="G32" s="306">
        <v>0</v>
      </c>
      <c r="H32" s="309">
        <v>0</v>
      </c>
    </row>
    <row r="33" spans="2:8" ht="15" thickBot="1" x14ac:dyDescent="0.35">
      <c r="B33" s="355"/>
      <c r="C33" s="80" t="s">
        <v>35</v>
      </c>
      <c r="D33" s="296">
        <v>0.17391304347826086</v>
      </c>
      <c r="E33" s="310">
        <v>0.56521739130434778</v>
      </c>
      <c r="F33" s="310">
        <v>0.2608695652173913</v>
      </c>
      <c r="G33" s="310">
        <v>0</v>
      </c>
      <c r="H33" s="311">
        <v>0</v>
      </c>
    </row>
    <row r="34" spans="2:8" ht="46.2" thickBot="1" x14ac:dyDescent="0.35">
      <c r="B34" s="220" t="s">
        <v>36</v>
      </c>
      <c r="C34" s="51" t="s">
        <v>453</v>
      </c>
      <c r="D34" s="302">
        <v>0</v>
      </c>
      <c r="E34" s="218">
        <v>0.2857142857142857</v>
      </c>
      <c r="F34" s="218">
        <v>0.42857142857142855</v>
      </c>
      <c r="G34" s="218">
        <v>0.2857142857142857</v>
      </c>
      <c r="H34" s="219">
        <v>0</v>
      </c>
    </row>
    <row r="35" spans="2:8" x14ac:dyDescent="0.3">
      <c r="B35" s="353" t="s">
        <v>37</v>
      </c>
      <c r="C35" s="78" t="s">
        <v>454</v>
      </c>
      <c r="D35" s="295">
        <v>0</v>
      </c>
      <c r="E35" s="306">
        <v>0.25</v>
      </c>
      <c r="F35" s="306">
        <v>0.5</v>
      </c>
      <c r="G35" s="306">
        <v>0.25</v>
      </c>
      <c r="H35" s="309">
        <v>0</v>
      </c>
    </row>
    <row r="36" spans="2:8" x14ac:dyDescent="0.3">
      <c r="B36" s="354"/>
      <c r="C36" s="78" t="s">
        <v>455</v>
      </c>
      <c r="D36" s="295">
        <v>0.39130434782608697</v>
      </c>
      <c r="E36" s="306">
        <v>0.39130434782608697</v>
      </c>
      <c r="F36" s="306">
        <v>0.21739130434782608</v>
      </c>
      <c r="G36" s="306">
        <v>0</v>
      </c>
      <c r="H36" s="309">
        <v>0</v>
      </c>
    </row>
    <row r="37" spans="2:8" ht="15" customHeight="1" x14ac:dyDescent="0.3">
      <c r="B37" s="354"/>
      <c r="C37" s="78" t="s">
        <v>280</v>
      </c>
      <c r="D37" s="295">
        <v>0</v>
      </c>
      <c r="E37" s="306">
        <v>0.44444444444444442</v>
      </c>
      <c r="F37" s="306">
        <v>0.44444444444444442</v>
      </c>
      <c r="G37" s="306">
        <v>0.1111111111111111</v>
      </c>
      <c r="H37" s="309">
        <v>0</v>
      </c>
    </row>
    <row r="38" spans="2:8" ht="15" customHeight="1" x14ac:dyDescent="0.3">
      <c r="B38" s="354"/>
      <c r="C38" s="78" t="s">
        <v>456</v>
      </c>
      <c r="D38" s="295">
        <v>0</v>
      </c>
      <c r="E38" s="306">
        <v>0.41666666666666669</v>
      </c>
      <c r="F38" s="306">
        <v>0.25</v>
      </c>
      <c r="G38" s="306">
        <v>0.25</v>
      </c>
      <c r="H38" s="309">
        <v>8.3333333333333329E-2</v>
      </c>
    </row>
    <row r="39" spans="2:8" x14ac:dyDescent="0.3">
      <c r="B39" s="354"/>
      <c r="C39" s="78" t="s">
        <v>390</v>
      </c>
      <c r="D39" s="295">
        <v>0.25</v>
      </c>
      <c r="E39" s="306">
        <v>0.25</v>
      </c>
      <c r="F39" s="306">
        <v>0.33333333333333331</v>
      </c>
      <c r="G39" s="306">
        <v>0.16666666666666666</v>
      </c>
      <c r="H39" s="309">
        <v>0</v>
      </c>
    </row>
    <row r="40" spans="2:8" ht="15" customHeight="1" x14ac:dyDescent="0.3">
      <c r="B40" s="354"/>
      <c r="C40" s="78" t="s">
        <v>457</v>
      </c>
      <c r="D40" s="295">
        <v>0</v>
      </c>
      <c r="E40" s="306">
        <v>0.2857142857142857</v>
      </c>
      <c r="F40" s="306">
        <v>0.42857142857142855</v>
      </c>
      <c r="G40" s="306">
        <v>0.14285714285714285</v>
      </c>
      <c r="H40" s="309">
        <v>0.14285714285714285</v>
      </c>
    </row>
    <row r="41" spans="2:8" s="74" customFormat="1" ht="15" customHeight="1" x14ac:dyDescent="0.3">
      <c r="B41" s="354"/>
      <c r="C41" s="78" t="s">
        <v>444</v>
      </c>
      <c r="D41" s="295">
        <v>0</v>
      </c>
      <c r="E41" s="306">
        <v>0.8</v>
      </c>
      <c r="F41" s="306">
        <v>0.2</v>
      </c>
      <c r="G41" s="306">
        <v>0</v>
      </c>
      <c r="H41" s="309">
        <v>0</v>
      </c>
    </row>
    <row r="42" spans="2:8" ht="15" customHeight="1" x14ac:dyDescent="0.3">
      <c r="B42" s="354"/>
      <c r="C42" s="78" t="s">
        <v>458</v>
      </c>
      <c r="D42" s="295">
        <v>0</v>
      </c>
      <c r="E42" s="306">
        <v>0.4</v>
      </c>
      <c r="F42" s="306">
        <v>0.5</v>
      </c>
      <c r="G42" s="306">
        <v>0.1</v>
      </c>
      <c r="H42" s="309">
        <v>0</v>
      </c>
    </row>
    <row r="43" spans="2:8" ht="15" customHeight="1" x14ac:dyDescent="0.3">
      <c r="B43" s="354"/>
      <c r="C43" s="78" t="s">
        <v>391</v>
      </c>
      <c r="D43" s="295">
        <v>0.2</v>
      </c>
      <c r="E43" s="306">
        <v>0.4</v>
      </c>
      <c r="F43" s="306">
        <v>0.4</v>
      </c>
      <c r="G43" s="306">
        <v>0</v>
      </c>
      <c r="H43" s="309">
        <v>0</v>
      </c>
    </row>
    <row r="44" spans="2:8" x14ac:dyDescent="0.3">
      <c r="B44" s="354"/>
      <c r="C44" s="78" t="s">
        <v>445</v>
      </c>
      <c r="D44" s="295">
        <v>0</v>
      </c>
      <c r="E44" s="306">
        <v>0.16666666666666666</v>
      </c>
      <c r="F44" s="306">
        <v>0.5</v>
      </c>
      <c r="G44" s="306">
        <v>0.33333333333333331</v>
      </c>
      <c r="H44" s="309">
        <v>0</v>
      </c>
    </row>
    <row r="45" spans="2:8" x14ac:dyDescent="0.3">
      <c r="B45" s="354"/>
      <c r="C45" s="78" t="s">
        <v>392</v>
      </c>
      <c r="D45" s="295">
        <v>0.17241379310344829</v>
      </c>
      <c r="E45" s="306">
        <v>0.41379310344827586</v>
      </c>
      <c r="F45" s="306">
        <v>0.37931034482758619</v>
      </c>
      <c r="G45" s="306">
        <v>3.4482758620689655E-2</v>
      </c>
      <c r="H45" s="309">
        <v>0</v>
      </c>
    </row>
    <row r="46" spans="2:8" x14ac:dyDescent="0.3">
      <c r="B46" s="354"/>
      <c r="C46" s="78" t="s">
        <v>38</v>
      </c>
      <c r="D46" s="295">
        <v>6.4516129032258063E-2</v>
      </c>
      <c r="E46" s="306">
        <v>0.16129032258064516</v>
      </c>
      <c r="F46" s="306">
        <v>0.41935483870967744</v>
      </c>
      <c r="G46" s="306">
        <v>0.32258064516129031</v>
      </c>
      <c r="H46" s="309">
        <v>3.2258064516129031E-2</v>
      </c>
    </row>
    <row r="47" spans="2:8" x14ac:dyDescent="0.3">
      <c r="B47" s="354"/>
      <c r="C47" s="78" t="s">
        <v>446</v>
      </c>
      <c r="D47" s="295">
        <v>0.1</v>
      </c>
      <c r="E47" s="306">
        <v>0.5</v>
      </c>
      <c r="F47" s="306">
        <v>0.2</v>
      </c>
      <c r="G47" s="306">
        <v>0.2</v>
      </c>
      <c r="H47" s="309">
        <v>0</v>
      </c>
    </row>
    <row r="48" spans="2:8" x14ac:dyDescent="0.3">
      <c r="B48" s="354"/>
      <c r="C48" s="78" t="s">
        <v>440</v>
      </c>
      <c r="D48" s="295">
        <v>0.17647058823529413</v>
      </c>
      <c r="E48" s="306">
        <v>0.35294117647058826</v>
      </c>
      <c r="F48" s="306">
        <v>0.35294117647058826</v>
      </c>
      <c r="G48" s="306">
        <v>0</v>
      </c>
      <c r="H48" s="309">
        <v>0.11764705882352941</v>
      </c>
    </row>
    <row r="49" spans="2:8" x14ac:dyDescent="0.3">
      <c r="B49" s="354"/>
      <c r="C49" s="78" t="s">
        <v>447</v>
      </c>
      <c r="D49" s="295">
        <v>0</v>
      </c>
      <c r="E49" s="306">
        <v>0.375</v>
      </c>
      <c r="F49" s="306">
        <v>0.625</v>
      </c>
      <c r="G49" s="306">
        <v>0</v>
      </c>
      <c r="H49" s="309">
        <v>0</v>
      </c>
    </row>
    <row r="50" spans="2:8" ht="15" customHeight="1" thickBot="1" x14ac:dyDescent="0.35">
      <c r="B50" s="355"/>
      <c r="C50" s="80" t="s">
        <v>129</v>
      </c>
      <c r="D50" s="296">
        <v>0</v>
      </c>
      <c r="E50" s="310">
        <v>0.2857142857142857</v>
      </c>
      <c r="F50" s="310">
        <v>0.42857142857142855</v>
      </c>
      <c r="G50" s="310">
        <v>0.2857142857142857</v>
      </c>
      <c r="H50" s="311">
        <v>0</v>
      </c>
    </row>
    <row r="51" spans="2:8" x14ac:dyDescent="0.3">
      <c r="B51" s="356" t="s">
        <v>39</v>
      </c>
      <c r="C51" s="54" t="s">
        <v>459</v>
      </c>
      <c r="D51" s="305">
        <v>0.125</v>
      </c>
      <c r="E51" s="216">
        <v>0.375</v>
      </c>
      <c r="F51" s="216">
        <v>0.375</v>
      </c>
      <c r="G51" s="216">
        <v>0.125</v>
      </c>
      <c r="H51" s="217">
        <v>0</v>
      </c>
    </row>
    <row r="52" spans="2:8" x14ac:dyDescent="0.3">
      <c r="B52" s="357"/>
      <c r="C52" s="53" t="s">
        <v>460</v>
      </c>
      <c r="D52" s="305">
        <v>0.125</v>
      </c>
      <c r="E52" s="216">
        <v>0.625</v>
      </c>
      <c r="F52" s="216">
        <v>0.125</v>
      </c>
      <c r="G52" s="216">
        <v>0.125</v>
      </c>
      <c r="H52" s="217">
        <v>0</v>
      </c>
    </row>
    <row r="53" spans="2:8" x14ac:dyDescent="0.3">
      <c r="B53" s="357"/>
      <c r="C53" s="53" t="s">
        <v>461</v>
      </c>
      <c r="D53" s="305">
        <v>0.33333333333333331</v>
      </c>
      <c r="E53" s="216">
        <v>0.44444444444444442</v>
      </c>
      <c r="F53" s="216">
        <v>0.1111111111111111</v>
      </c>
      <c r="G53" s="216">
        <v>0</v>
      </c>
      <c r="H53" s="217">
        <v>0.1111111111111111</v>
      </c>
    </row>
    <row r="54" spans="2:8" ht="15" customHeight="1" x14ac:dyDescent="0.3">
      <c r="B54" s="357"/>
      <c r="C54" s="53" t="s">
        <v>462</v>
      </c>
      <c r="D54" s="305">
        <v>0.33333333333333331</v>
      </c>
      <c r="E54" s="216">
        <v>0.5</v>
      </c>
      <c r="F54" s="216">
        <v>0.16666666666666666</v>
      </c>
      <c r="G54" s="216">
        <v>0</v>
      </c>
      <c r="H54" s="217">
        <v>0</v>
      </c>
    </row>
    <row r="55" spans="2:8" ht="15" customHeight="1" thickBot="1" x14ac:dyDescent="0.35">
      <c r="B55" s="363"/>
      <c r="C55" s="51" t="s">
        <v>463</v>
      </c>
      <c r="D55" s="302">
        <v>0.1</v>
      </c>
      <c r="E55" s="218">
        <v>0.5</v>
      </c>
      <c r="F55" s="218">
        <v>0.2</v>
      </c>
      <c r="G55" s="218">
        <v>0.2</v>
      </c>
      <c r="H55" s="219">
        <v>0</v>
      </c>
    </row>
    <row r="56" spans="2:8" s="74" customFormat="1" ht="15" customHeight="1" x14ac:dyDescent="0.3">
      <c r="B56" s="353" t="s">
        <v>40</v>
      </c>
      <c r="C56" s="78" t="s">
        <v>464</v>
      </c>
      <c r="D56" s="295">
        <v>0.14285714285714285</v>
      </c>
      <c r="E56" s="306">
        <v>0.2857142857142857</v>
      </c>
      <c r="F56" s="306">
        <v>0.2857142857142857</v>
      </c>
      <c r="G56" s="306">
        <v>0.2857142857142857</v>
      </c>
      <c r="H56" s="309">
        <v>0</v>
      </c>
    </row>
    <row r="57" spans="2:8" x14ac:dyDescent="0.3">
      <c r="B57" s="354"/>
      <c r="C57" s="78" t="s">
        <v>41</v>
      </c>
      <c r="D57" s="295">
        <v>8.3333333333333329E-2</v>
      </c>
      <c r="E57" s="306">
        <v>0.83333333333333337</v>
      </c>
      <c r="F57" s="306">
        <v>0</v>
      </c>
      <c r="G57" s="306">
        <v>0</v>
      </c>
      <c r="H57" s="309">
        <v>8.3333333333333329E-2</v>
      </c>
    </row>
    <row r="58" spans="2:8" x14ac:dyDescent="0.3">
      <c r="B58" s="354"/>
      <c r="C58" s="78" t="s">
        <v>42</v>
      </c>
      <c r="D58" s="295">
        <v>5.8823529411764705E-2</v>
      </c>
      <c r="E58" s="306">
        <v>0.41176470588235292</v>
      </c>
      <c r="F58" s="306">
        <v>0.35294117647058826</v>
      </c>
      <c r="G58" s="306">
        <v>0.17647058823529413</v>
      </c>
      <c r="H58" s="309">
        <v>0</v>
      </c>
    </row>
    <row r="59" spans="2:8" x14ac:dyDescent="0.3">
      <c r="B59" s="354"/>
      <c r="C59" s="78" t="s">
        <v>43</v>
      </c>
      <c r="D59" s="295">
        <v>0</v>
      </c>
      <c r="E59" s="306">
        <v>0.5</v>
      </c>
      <c r="F59" s="306">
        <v>0.35714285714285715</v>
      </c>
      <c r="G59" s="306">
        <v>0.14285714285714285</v>
      </c>
      <c r="H59" s="309">
        <v>0</v>
      </c>
    </row>
    <row r="60" spans="2:8" ht="15" customHeight="1" x14ac:dyDescent="0.3">
      <c r="B60" s="354"/>
      <c r="C60" s="78" t="s">
        <v>465</v>
      </c>
      <c r="D60" s="295">
        <v>0</v>
      </c>
      <c r="E60" s="306">
        <v>0.5</v>
      </c>
      <c r="F60" s="306">
        <v>0.25</v>
      </c>
      <c r="G60" s="306">
        <v>0.125</v>
      </c>
      <c r="H60" s="309">
        <v>0.125</v>
      </c>
    </row>
    <row r="61" spans="2:8" x14ac:dyDescent="0.3">
      <c r="B61" s="354"/>
      <c r="C61" s="78" t="s">
        <v>90</v>
      </c>
      <c r="D61" s="295">
        <v>0.2</v>
      </c>
      <c r="E61" s="306">
        <v>0.6</v>
      </c>
      <c r="F61" s="306">
        <v>0.2</v>
      </c>
      <c r="G61" s="306">
        <v>0</v>
      </c>
      <c r="H61" s="309">
        <v>0</v>
      </c>
    </row>
    <row r="62" spans="2:8" x14ac:dyDescent="0.3">
      <c r="B62" s="354"/>
      <c r="C62" s="78" t="s">
        <v>44</v>
      </c>
      <c r="D62" s="295">
        <v>0</v>
      </c>
      <c r="E62" s="306">
        <v>0.47058823529411764</v>
      </c>
      <c r="F62" s="306">
        <v>0.41176470588235292</v>
      </c>
      <c r="G62" s="306">
        <v>0.11764705882352941</v>
      </c>
      <c r="H62" s="309">
        <v>0</v>
      </c>
    </row>
    <row r="63" spans="2:8" ht="15" customHeight="1" thickBot="1" x14ac:dyDescent="0.35">
      <c r="B63" s="354"/>
      <c r="C63" s="80" t="s">
        <v>45</v>
      </c>
      <c r="D63" s="296">
        <v>0.05</v>
      </c>
      <c r="E63" s="310">
        <v>0.35</v>
      </c>
      <c r="F63" s="310">
        <v>0.35</v>
      </c>
      <c r="G63" s="310">
        <v>0.2</v>
      </c>
      <c r="H63" s="311">
        <v>0.05</v>
      </c>
    </row>
    <row r="64" spans="2:8" ht="15" customHeight="1" x14ac:dyDescent="0.3">
      <c r="B64" s="356" t="s">
        <v>428</v>
      </c>
      <c r="C64" s="301" t="s">
        <v>426</v>
      </c>
      <c r="D64" s="305">
        <v>0</v>
      </c>
      <c r="E64" s="216">
        <v>0.5714285714285714</v>
      </c>
      <c r="F64" s="216">
        <v>0.2857142857142857</v>
      </c>
      <c r="G64" s="216">
        <v>0.14285714285714285</v>
      </c>
      <c r="H64" s="217">
        <v>0</v>
      </c>
    </row>
    <row r="65" spans="2:8" ht="15" customHeight="1" thickBot="1" x14ac:dyDescent="0.35">
      <c r="B65" s="363"/>
      <c r="C65" s="302" t="s">
        <v>427</v>
      </c>
      <c r="D65" s="302">
        <v>0</v>
      </c>
      <c r="E65" s="218">
        <v>0.42857142857142855</v>
      </c>
      <c r="F65" s="218">
        <v>0.5714285714285714</v>
      </c>
      <c r="G65" s="218">
        <v>0</v>
      </c>
      <c r="H65" s="219">
        <v>0</v>
      </c>
    </row>
    <row r="66" spans="2:8" x14ac:dyDescent="0.3">
      <c r="B66" s="366" t="s">
        <v>46</v>
      </c>
      <c r="C66" s="81" t="s">
        <v>47</v>
      </c>
      <c r="D66" s="295">
        <v>9.0909090909090912E-2</v>
      </c>
      <c r="E66" s="306">
        <v>0.72727272727272729</v>
      </c>
      <c r="F66" s="306">
        <v>0.18181818181818182</v>
      </c>
      <c r="G66" s="306">
        <v>0</v>
      </c>
      <c r="H66" s="309">
        <v>0</v>
      </c>
    </row>
    <row r="67" spans="2:8" ht="15" thickBot="1" x14ac:dyDescent="0.35">
      <c r="B67" s="367"/>
      <c r="C67" s="125" t="s">
        <v>281</v>
      </c>
      <c r="D67" s="296">
        <v>0.16666666666666666</v>
      </c>
      <c r="E67" s="310">
        <v>0.83333333333333337</v>
      </c>
      <c r="F67" s="310">
        <v>0</v>
      </c>
      <c r="G67" s="310">
        <v>0</v>
      </c>
      <c r="H67" s="311">
        <v>0</v>
      </c>
    </row>
    <row r="68" spans="2:8" ht="15" customHeight="1" x14ac:dyDescent="0.3"/>
    <row r="71" spans="2:8" ht="15.75" customHeight="1" x14ac:dyDescent="0.3"/>
    <row r="72" spans="2:8" ht="15" customHeight="1" x14ac:dyDescent="0.3"/>
    <row r="73" spans="2:8" s="74" customFormat="1" ht="15" customHeight="1" x14ac:dyDescent="0.3"/>
    <row r="74" spans="2:8" ht="15" customHeight="1" x14ac:dyDescent="0.3"/>
    <row r="75" spans="2:8" s="74" customFormat="1" ht="15" customHeight="1" x14ac:dyDescent="0.3"/>
    <row r="78" spans="2:8" s="70" customFormat="1" x14ac:dyDescent="0.3"/>
  </sheetData>
  <mergeCells count="14">
    <mergeCell ref="B56:B63"/>
    <mergeCell ref="B64:B65"/>
    <mergeCell ref="B66:B67"/>
    <mergeCell ref="B6:B17"/>
    <mergeCell ref="B18:B26"/>
    <mergeCell ref="B27:B33"/>
    <mergeCell ref="B35:B50"/>
    <mergeCell ref="B51:B55"/>
    <mergeCell ref="C4:H4"/>
    <mergeCell ref="C1:H1"/>
    <mergeCell ref="C2:E2"/>
    <mergeCell ref="F2:H2"/>
    <mergeCell ref="C3:E3"/>
    <mergeCell ref="F3:H3"/>
  </mergeCells>
  <hyperlinks>
    <hyperlink ref="A1" location="Index!A1" display="Back to index" xr:uid="{00000000-0004-0000-2A00-000000000000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4"/>
  </sheetPr>
  <dimension ref="A1:H78"/>
  <sheetViews>
    <sheetView zoomScale="70" zoomScaleNormal="70" workbookViewId="0">
      <selection activeCell="L1" sqref="L1:L1048576"/>
    </sheetView>
  </sheetViews>
  <sheetFormatPr defaultColWidth="9.109375" defaultRowHeight="14.4" x14ac:dyDescent="0.3"/>
  <cols>
    <col min="1" max="1" width="9.109375" style="32"/>
    <col min="2" max="2" width="26.44140625" style="32" customWidth="1"/>
    <col min="3" max="3" width="33.33203125" style="32" bestFit="1" customWidth="1"/>
    <col min="4" max="4" width="9.109375" style="32"/>
    <col min="5" max="5" width="16.88671875" style="32" customWidth="1"/>
    <col min="6" max="6" width="9.109375" style="32"/>
    <col min="7" max="7" width="11.109375" style="32" customWidth="1"/>
    <col min="8" max="16384" width="9.109375" style="32"/>
  </cols>
  <sheetData>
    <row r="1" spans="1:8" ht="33.75" customHeight="1" thickBot="1" x14ac:dyDescent="0.35">
      <c r="A1" s="44" t="s">
        <v>106</v>
      </c>
      <c r="C1" s="389" t="s">
        <v>83</v>
      </c>
      <c r="D1" s="389"/>
      <c r="E1" s="389"/>
      <c r="F1" s="389"/>
      <c r="G1" s="389"/>
      <c r="H1" s="389"/>
    </row>
    <row r="2" spans="1:8" x14ac:dyDescent="0.3">
      <c r="C2" s="380" t="s">
        <v>73</v>
      </c>
      <c r="D2" s="380"/>
      <c r="E2" s="380"/>
      <c r="F2" s="380" t="s">
        <v>72</v>
      </c>
      <c r="G2" s="380"/>
      <c r="H2" s="380"/>
    </row>
    <row r="3" spans="1:8" x14ac:dyDescent="0.3">
      <c r="C3" s="381" t="s">
        <v>71</v>
      </c>
      <c r="D3" s="381"/>
      <c r="E3" s="381"/>
      <c r="F3" s="381" t="s">
        <v>70</v>
      </c>
      <c r="G3" s="381"/>
      <c r="H3" s="381"/>
    </row>
    <row r="4" spans="1:8" ht="15" thickBot="1" x14ac:dyDescent="0.35">
      <c r="C4" s="378" t="s">
        <v>69</v>
      </c>
      <c r="D4" s="378"/>
      <c r="E4" s="378"/>
      <c r="F4" s="378"/>
      <c r="G4" s="378"/>
      <c r="H4" s="378"/>
    </row>
    <row r="5" spans="1:8" ht="15" thickBot="1" x14ac:dyDescent="0.35">
      <c r="C5" s="299" t="s">
        <v>68</v>
      </c>
      <c r="D5" s="298">
        <v>1</v>
      </c>
      <c r="E5" s="298">
        <v>2</v>
      </c>
      <c r="F5" s="298">
        <v>3</v>
      </c>
      <c r="G5" s="298">
        <v>4</v>
      </c>
      <c r="H5" s="298">
        <v>5</v>
      </c>
    </row>
    <row r="6" spans="1:8" ht="15" customHeight="1" x14ac:dyDescent="0.3">
      <c r="B6" s="353" t="s">
        <v>13</v>
      </c>
      <c r="C6" s="76" t="s">
        <v>14</v>
      </c>
      <c r="D6" s="201">
        <v>0.46153846153846156</v>
      </c>
      <c r="E6" s="201">
        <v>0.53846153846153844</v>
      </c>
      <c r="F6" s="201">
        <v>0</v>
      </c>
      <c r="G6" s="201">
        <v>0</v>
      </c>
      <c r="H6" s="211">
        <v>0</v>
      </c>
    </row>
    <row r="7" spans="1:8" x14ac:dyDescent="0.3">
      <c r="B7" s="354"/>
      <c r="C7" s="78" t="s">
        <v>15</v>
      </c>
      <c r="D7" s="194">
        <v>0.37142857142857144</v>
      </c>
      <c r="E7" s="194">
        <v>0.62857142857142856</v>
      </c>
      <c r="F7" s="194">
        <v>0</v>
      </c>
      <c r="G7" s="194">
        <v>0</v>
      </c>
      <c r="H7" s="212">
        <v>0</v>
      </c>
    </row>
    <row r="8" spans="1:8" x14ac:dyDescent="0.3">
      <c r="B8" s="354"/>
      <c r="C8" s="78" t="s">
        <v>16</v>
      </c>
      <c r="D8" s="194">
        <v>0.16666666666666666</v>
      </c>
      <c r="E8" s="194">
        <v>0.83333333333333337</v>
      </c>
      <c r="F8" s="194">
        <v>0</v>
      </c>
      <c r="G8" s="194">
        <v>0</v>
      </c>
      <c r="H8" s="212">
        <v>0</v>
      </c>
    </row>
    <row r="9" spans="1:8" x14ac:dyDescent="0.3">
      <c r="B9" s="354"/>
      <c r="C9" s="78" t="s">
        <v>448</v>
      </c>
      <c r="D9" s="194">
        <v>0.25</v>
      </c>
      <c r="E9" s="194">
        <v>0.75</v>
      </c>
      <c r="F9" s="194">
        <v>0</v>
      </c>
      <c r="G9" s="194">
        <v>0</v>
      </c>
      <c r="H9" s="212">
        <v>0</v>
      </c>
    </row>
    <row r="10" spans="1:8" x14ac:dyDescent="0.3">
      <c r="B10" s="354"/>
      <c r="C10" s="78" t="s">
        <v>17</v>
      </c>
      <c r="D10" s="194">
        <v>0.35294117647058826</v>
      </c>
      <c r="E10" s="194">
        <v>0.6470588235294118</v>
      </c>
      <c r="F10" s="194">
        <v>0</v>
      </c>
      <c r="G10" s="194">
        <v>0</v>
      </c>
      <c r="H10" s="212">
        <v>0</v>
      </c>
    </row>
    <row r="11" spans="1:8" x14ac:dyDescent="0.3">
      <c r="B11" s="354"/>
      <c r="C11" s="78" t="s">
        <v>18</v>
      </c>
      <c r="D11" s="194">
        <v>0.3</v>
      </c>
      <c r="E11" s="194">
        <v>0.6</v>
      </c>
      <c r="F11" s="194">
        <v>0.1</v>
      </c>
      <c r="G11" s="194">
        <v>0</v>
      </c>
      <c r="H11" s="212">
        <v>0</v>
      </c>
    </row>
    <row r="12" spans="1:8" x14ac:dyDescent="0.3">
      <c r="B12" s="354"/>
      <c r="C12" s="78" t="s">
        <v>278</v>
      </c>
      <c r="D12" s="194">
        <v>0.30769230769230771</v>
      </c>
      <c r="E12" s="194">
        <v>0.61538461538461542</v>
      </c>
      <c r="F12" s="194">
        <v>7.6923076923076927E-2</v>
      </c>
      <c r="G12" s="194">
        <v>0</v>
      </c>
      <c r="H12" s="212">
        <v>0</v>
      </c>
    </row>
    <row r="13" spans="1:8" x14ac:dyDescent="0.3">
      <c r="B13" s="354"/>
      <c r="C13" s="78" t="s">
        <v>19</v>
      </c>
      <c r="D13" s="194">
        <v>0.17647058823529413</v>
      </c>
      <c r="E13" s="194">
        <v>0.58823529411764708</v>
      </c>
      <c r="F13" s="194">
        <v>0.23529411764705882</v>
      </c>
      <c r="G13" s="194">
        <v>0</v>
      </c>
      <c r="H13" s="212">
        <v>0</v>
      </c>
    </row>
    <row r="14" spans="1:8" x14ac:dyDescent="0.3">
      <c r="B14" s="354"/>
      <c r="C14" s="78" t="s">
        <v>20</v>
      </c>
      <c r="D14" s="194">
        <v>0.33333333333333331</v>
      </c>
      <c r="E14" s="194">
        <v>0.64102564102564108</v>
      </c>
      <c r="F14" s="194">
        <v>2.564102564102564E-2</v>
      </c>
      <c r="G14" s="194">
        <v>0</v>
      </c>
      <c r="H14" s="212">
        <v>0</v>
      </c>
    </row>
    <row r="15" spans="1:8" x14ac:dyDescent="0.3">
      <c r="B15" s="354"/>
      <c r="C15" s="78" t="s">
        <v>21</v>
      </c>
      <c r="D15" s="194">
        <v>0.3611111111111111</v>
      </c>
      <c r="E15" s="194">
        <v>0.58333333333333337</v>
      </c>
      <c r="F15" s="194">
        <v>5.5555555555555552E-2</v>
      </c>
      <c r="G15" s="194">
        <v>0</v>
      </c>
      <c r="H15" s="212">
        <v>0</v>
      </c>
    </row>
    <row r="16" spans="1:8" x14ac:dyDescent="0.3">
      <c r="B16" s="354"/>
      <c r="C16" s="78" t="s">
        <v>22</v>
      </c>
      <c r="D16" s="194">
        <v>0.375</v>
      </c>
      <c r="E16" s="194">
        <v>0.5</v>
      </c>
      <c r="F16" s="194">
        <v>0.125</v>
      </c>
      <c r="G16" s="194">
        <v>0</v>
      </c>
      <c r="H16" s="212">
        <v>0</v>
      </c>
    </row>
    <row r="17" spans="2:8" ht="15" thickBot="1" x14ac:dyDescent="0.35">
      <c r="B17" s="355"/>
      <c r="C17" s="80" t="s">
        <v>23</v>
      </c>
      <c r="D17" s="202">
        <v>0.31818181818181818</v>
      </c>
      <c r="E17" s="202">
        <v>0.63636363636363635</v>
      </c>
      <c r="F17" s="202">
        <v>4.5454545454545456E-2</v>
      </c>
      <c r="G17" s="202">
        <v>0</v>
      </c>
      <c r="H17" s="213">
        <v>0</v>
      </c>
    </row>
    <row r="18" spans="2:8" ht="15" customHeight="1" x14ac:dyDescent="0.3">
      <c r="B18" s="356" t="s">
        <v>24</v>
      </c>
      <c r="C18" s="53" t="s">
        <v>25</v>
      </c>
      <c r="D18" s="216">
        <v>0.41176470588235292</v>
      </c>
      <c r="E18" s="216">
        <v>0.58823529411764708</v>
      </c>
      <c r="F18" s="216">
        <v>0</v>
      </c>
      <c r="G18" s="216">
        <v>0</v>
      </c>
      <c r="H18" s="217">
        <v>0</v>
      </c>
    </row>
    <row r="19" spans="2:8" x14ac:dyDescent="0.3">
      <c r="B19" s="357"/>
      <c r="C19" s="53" t="s">
        <v>26</v>
      </c>
      <c r="D19" s="216">
        <v>0.29411764705882354</v>
      </c>
      <c r="E19" s="216">
        <v>0.70588235294117652</v>
      </c>
      <c r="F19" s="216">
        <v>0</v>
      </c>
      <c r="G19" s="216">
        <v>0</v>
      </c>
      <c r="H19" s="217">
        <v>0</v>
      </c>
    </row>
    <row r="20" spans="2:8" x14ac:dyDescent="0.3">
      <c r="B20" s="357"/>
      <c r="C20" s="53" t="s">
        <v>279</v>
      </c>
      <c r="D20" s="216">
        <v>0.3</v>
      </c>
      <c r="E20" s="216">
        <v>0.6</v>
      </c>
      <c r="F20" s="216">
        <v>0.1</v>
      </c>
      <c r="G20" s="216">
        <v>0</v>
      </c>
      <c r="H20" s="217">
        <v>0</v>
      </c>
    </row>
    <row r="21" spans="2:8" x14ac:dyDescent="0.3">
      <c r="B21" s="357"/>
      <c r="C21" s="53" t="s">
        <v>449</v>
      </c>
      <c r="D21" s="216">
        <v>0.66666666666666663</v>
      </c>
      <c r="E21" s="216">
        <v>0.33333333333333331</v>
      </c>
      <c r="F21" s="216">
        <v>0</v>
      </c>
      <c r="G21" s="216">
        <v>0</v>
      </c>
      <c r="H21" s="217">
        <v>0</v>
      </c>
    </row>
    <row r="22" spans="2:8" x14ac:dyDescent="0.3">
      <c r="B22" s="357"/>
      <c r="C22" s="53" t="s">
        <v>450</v>
      </c>
      <c r="D22" s="216">
        <v>0.375</v>
      </c>
      <c r="E22" s="216">
        <v>0.625</v>
      </c>
      <c r="F22" s="216">
        <v>0</v>
      </c>
      <c r="G22" s="216">
        <v>0</v>
      </c>
      <c r="H22" s="217">
        <v>0</v>
      </c>
    </row>
    <row r="23" spans="2:8" x14ac:dyDescent="0.3">
      <c r="B23" s="357"/>
      <c r="C23" s="53" t="s">
        <v>451</v>
      </c>
      <c r="D23" s="216">
        <v>0.5714285714285714</v>
      </c>
      <c r="E23" s="216">
        <v>0.2857142857142857</v>
      </c>
      <c r="F23" s="216">
        <v>0.14285714285714285</v>
      </c>
      <c r="G23" s="216">
        <v>0</v>
      </c>
      <c r="H23" s="217">
        <v>0</v>
      </c>
    </row>
    <row r="24" spans="2:8" x14ac:dyDescent="0.3">
      <c r="B24" s="357"/>
      <c r="C24" s="53" t="s">
        <v>27</v>
      </c>
      <c r="D24" s="216">
        <v>0.34782608695652173</v>
      </c>
      <c r="E24" s="216">
        <v>0.65217391304347827</v>
      </c>
      <c r="F24" s="216">
        <v>0</v>
      </c>
      <c r="G24" s="216">
        <v>0</v>
      </c>
      <c r="H24" s="217">
        <v>0</v>
      </c>
    </row>
    <row r="25" spans="2:8" x14ac:dyDescent="0.3">
      <c r="B25" s="357"/>
      <c r="C25" s="53" t="s">
        <v>452</v>
      </c>
      <c r="D25" s="216">
        <v>0.2</v>
      </c>
      <c r="E25" s="216">
        <v>0.8</v>
      </c>
      <c r="F25" s="216">
        <v>0</v>
      </c>
      <c r="G25" s="216">
        <v>0</v>
      </c>
      <c r="H25" s="217">
        <v>0</v>
      </c>
    </row>
    <row r="26" spans="2:8" ht="15" thickBot="1" x14ac:dyDescent="0.35">
      <c r="B26" s="357"/>
      <c r="C26" s="51" t="s">
        <v>28</v>
      </c>
      <c r="D26" s="218">
        <v>0.45454545454545453</v>
      </c>
      <c r="E26" s="218">
        <v>0.54545454545454541</v>
      </c>
      <c r="F26" s="218">
        <v>0</v>
      </c>
      <c r="G26" s="218">
        <v>0</v>
      </c>
      <c r="H26" s="219">
        <v>0</v>
      </c>
    </row>
    <row r="27" spans="2:8" x14ac:dyDescent="0.3">
      <c r="B27" s="353" t="s">
        <v>29</v>
      </c>
      <c r="C27" s="78" t="s">
        <v>30</v>
      </c>
      <c r="D27" s="194">
        <v>0.4375</v>
      </c>
      <c r="E27" s="194">
        <v>0.5625</v>
      </c>
      <c r="F27" s="194">
        <v>0</v>
      </c>
      <c r="G27" s="194">
        <v>0</v>
      </c>
      <c r="H27" s="212">
        <v>0</v>
      </c>
    </row>
    <row r="28" spans="2:8" x14ac:dyDescent="0.3">
      <c r="B28" s="354"/>
      <c r="C28" s="78" t="s">
        <v>31</v>
      </c>
      <c r="D28" s="194">
        <v>0.33333333333333331</v>
      </c>
      <c r="E28" s="194">
        <v>0.44444444444444442</v>
      </c>
      <c r="F28" s="194">
        <v>0.22222222222222221</v>
      </c>
      <c r="G28" s="194">
        <v>0</v>
      </c>
      <c r="H28" s="212">
        <v>0</v>
      </c>
    </row>
    <row r="29" spans="2:8" x14ac:dyDescent="0.3">
      <c r="B29" s="354"/>
      <c r="C29" s="78" t="s">
        <v>32</v>
      </c>
      <c r="D29" s="194">
        <v>0.4375</v>
      </c>
      <c r="E29" s="194">
        <v>0.5</v>
      </c>
      <c r="F29" s="194">
        <v>0</v>
      </c>
      <c r="G29" s="194">
        <v>0</v>
      </c>
      <c r="H29" s="212">
        <v>6.25E-2</v>
      </c>
    </row>
    <row r="30" spans="2:8" ht="15" customHeight="1" x14ac:dyDescent="0.3">
      <c r="B30" s="354"/>
      <c r="C30" s="78" t="s">
        <v>33</v>
      </c>
      <c r="D30" s="194">
        <v>0.46153846153846156</v>
      </c>
      <c r="E30" s="194">
        <v>0.53846153846153844</v>
      </c>
      <c r="F30" s="194">
        <v>0</v>
      </c>
      <c r="G30" s="194">
        <v>0</v>
      </c>
      <c r="H30" s="212">
        <v>0</v>
      </c>
    </row>
    <row r="31" spans="2:8" ht="15" customHeight="1" x14ac:dyDescent="0.3">
      <c r="B31" s="354"/>
      <c r="C31" s="78" t="s">
        <v>128</v>
      </c>
      <c r="D31" s="194">
        <v>0.5</v>
      </c>
      <c r="E31" s="194">
        <v>0.33333333333333331</v>
      </c>
      <c r="F31" s="194">
        <v>0.16666666666666666</v>
      </c>
      <c r="G31" s="194">
        <v>0</v>
      </c>
      <c r="H31" s="212">
        <v>0</v>
      </c>
    </row>
    <row r="32" spans="2:8" x14ac:dyDescent="0.3">
      <c r="B32" s="354"/>
      <c r="C32" s="78" t="s">
        <v>34</v>
      </c>
      <c r="D32" s="194">
        <v>0.46666666666666667</v>
      </c>
      <c r="E32" s="194">
        <v>0.46666666666666667</v>
      </c>
      <c r="F32" s="194">
        <v>6.6666666666666666E-2</v>
      </c>
      <c r="G32" s="194">
        <v>0</v>
      </c>
      <c r="H32" s="212">
        <v>0</v>
      </c>
    </row>
    <row r="33" spans="2:8" ht="15" thickBot="1" x14ac:dyDescent="0.35">
      <c r="B33" s="355"/>
      <c r="C33" s="80" t="s">
        <v>35</v>
      </c>
      <c r="D33" s="202">
        <v>0.34782608695652173</v>
      </c>
      <c r="E33" s="202">
        <v>0.56521739130434778</v>
      </c>
      <c r="F33" s="202">
        <v>8.6956521739130432E-2</v>
      </c>
      <c r="G33" s="202">
        <v>0</v>
      </c>
      <c r="H33" s="213">
        <v>0</v>
      </c>
    </row>
    <row r="34" spans="2:8" ht="46.2" thickBot="1" x14ac:dyDescent="0.35">
      <c r="B34" s="220" t="s">
        <v>36</v>
      </c>
      <c r="C34" s="51" t="s">
        <v>453</v>
      </c>
      <c r="D34" s="218">
        <v>0</v>
      </c>
      <c r="E34" s="218">
        <v>0.7142857142857143</v>
      </c>
      <c r="F34" s="218">
        <v>0.2857142857142857</v>
      </c>
      <c r="G34" s="218">
        <v>0</v>
      </c>
      <c r="H34" s="219">
        <v>0</v>
      </c>
    </row>
    <row r="35" spans="2:8" x14ac:dyDescent="0.3">
      <c r="B35" s="353" t="s">
        <v>37</v>
      </c>
      <c r="C35" s="78" t="s">
        <v>454</v>
      </c>
      <c r="D35" s="194">
        <v>0</v>
      </c>
      <c r="E35" s="194">
        <v>0.25</v>
      </c>
      <c r="F35" s="194">
        <v>0.5</v>
      </c>
      <c r="G35" s="194">
        <v>0.25</v>
      </c>
      <c r="H35" s="212">
        <v>0</v>
      </c>
    </row>
    <row r="36" spans="2:8" x14ac:dyDescent="0.3">
      <c r="B36" s="354"/>
      <c r="C36" s="78" t="s">
        <v>455</v>
      </c>
      <c r="D36" s="194">
        <v>0.27272727272727271</v>
      </c>
      <c r="E36" s="194">
        <v>0.63636363636363635</v>
      </c>
      <c r="F36" s="194">
        <v>9.0909090909090912E-2</v>
      </c>
      <c r="G36" s="194">
        <v>0</v>
      </c>
      <c r="H36" s="212">
        <v>0</v>
      </c>
    </row>
    <row r="37" spans="2:8" ht="15" customHeight="1" x14ac:dyDescent="0.3">
      <c r="B37" s="354"/>
      <c r="C37" s="78" t="s">
        <v>280</v>
      </c>
      <c r="D37" s="194">
        <v>0.1111111111111111</v>
      </c>
      <c r="E37" s="194">
        <v>0.44444444444444442</v>
      </c>
      <c r="F37" s="194">
        <v>0.33333333333333331</v>
      </c>
      <c r="G37" s="194">
        <v>0.1111111111111111</v>
      </c>
      <c r="H37" s="212">
        <v>0</v>
      </c>
    </row>
    <row r="38" spans="2:8" ht="15" customHeight="1" x14ac:dyDescent="0.3">
      <c r="B38" s="354"/>
      <c r="C38" s="78" t="s">
        <v>456</v>
      </c>
      <c r="D38" s="194">
        <v>8.3333333333333329E-2</v>
      </c>
      <c r="E38" s="194">
        <v>8.3333333333333329E-2</v>
      </c>
      <c r="F38" s="194">
        <v>0.41666666666666669</v>
      </c>
      <c r="G38" s="194">
        <v>0.33333333333333331</v>
      </c>
      <c r="H38" s="212">
        <v>8.3333333333333329E-2</v>
      </c>
    </row>
    <row r="39" spans="2:8" x14ac:dyDescent="0.3">
      <c r="B39" s="354"/>
      <c r="C39" s="78" t="s">
        <v>390</v>
      </c>
      <c r="D39" s="194">
        <v>8.3333333333333329E-2</v>
      </c>
      <c r="E39" s="194">
        <v>0.33333333333333331</v>
      </c>
      <c r="F39" s="194">
        <v>0.41666666666666669</v>
      </c>
      <c r="G39" s="194">
        <v>0.16666666666666666</v>
      </c>
      <c r="H39" s="212">
        <v>0</v>
      </c>
    </row>
    <row r="40" spans="2:8" ht="15" customHeight="1" x14ac:dyDescent="0.3">
      <c r="B40" s="354"/>
      <c r="C40" s="78" t="s">
        <v>457</v>
      </c>
      <c r="D40" s="194">
        <v>0</v>
      </c>
      <c r="E40" s="194">
        <v>0.2857142857142857</v>
      </c>
      <c r="F40" s="194">
        <v>0.42857142857142855</v>
      </c>
      <c r="G40" s="194">
        <v>0.14285714285714285</v>
      </c>
      <c r="H40" s="212">
        <v>0.14285714285714285</v>
      </c>
    </row>
    <row r="41" spans="2:8" s="74" customFormat="1" ht="15" customHeight="1" x14ac:dyDescent="0.3">
      <c r="B41" s="354"/>
      <c r="C41" s="78" t="s">
        <v>444</v>
      </c>
      <c r="D41" s="194">
        <v>0</v>
      </c>
      <c r="E41" s="194">
        <v>0.8</v>
      </c>
      <c r="F41" s="194">
        <v>0.2</v>
      </c>
      <c r="G41" s="194">
        <v>0</v>
      </c>
      <c r="H41" s="212">
        <v>0</v>
      </c>
    </row>
    <row r="42" spans="2:8" ht="15" customHeight="1" x14ac:dyDescent="0.3">
      <c r="B42" s="354"/>
      <c r="C42" s="78" t="s">
        <v>458</v>
      </c>
      <c r="D42" s="194">
        <v>0.1</v>
      </c>
      <c r="E42" s="194">
        <v>0.3</v>
      </c>
      <c r="F42" s="194">
        <v>0.6</v>
      </c>
      <c r="G42" s="194">
        <v>0</v>
      </c>
      <c r="H42" s="212">
        <v>0</v>
      </c>
    </row>
    <row r="43" spans="2:8" ht="15" customHeight="1" x14ac:dyDescent="0.3">
      <c r="B43" s="354"/>
      <c r="C43" s="78" t="s">
        <v>391</v>
      </c>
      <c r="D43" s="194">
        <v>0.2</v>
      </c>
      <c r="E43" s="194">
        <v>0.4</v>
      </c>
      <c r="F43" s="194">
        <v>0.4</v>
      </c>
      <c r="G43" s="194">
        <v>0</v>
      </c>
      <c r="H43" s="212">
        <v>0</v>
      </c>
    </row>
    <row r="44" spans="2:8" x14ac:dyDescent="0.3">
      <c r="B44" s="354"/>
      <c r="C44" s="78" t="s">
        <v>445</v>
      </c>
      <c r="D44" s="194">
        <v>0.16666666666666666</v>
      </c>
      <c r="E44" s="194">
        <v>0.16666666666666666</v>
      </c>
      <c r="F44" s="194">
        <v>0.33333333333333331</v>
      </c>
      <c r="G44" s="194">
        <v>0.33333333333333331</v>
      </c>
      <c r="H44" s="212">
        <v>0</v>
      </c>
    </row>
    <row r="45" spans="2:8" x14ac:dyDescent="0.3">
      <c r="B45" s="354"/>
      <c r="C45" s="78" t="s">
        <v>392</v>
      </c>
      <c r="D45" s="194">
        <v>0.10714285714285714</v>
      </c>
      <c r="E45" s="194">
        <v>0.42857142857142855</v>
      </c>
      <c r="F45" s="194">
        <v>0.42857142857142855</v>
      </c>
      <c r="G45" s="194">
        <v>3.5714285714285712E-2</v>
      </c>
      <c r="H45" s="212">
        <v>0</v>
      </c>
    </row>
    <row r="46" spans="2:8" x14ac:dyDescent="0.3">
      <c r="B46" s="354"/>
      <c r="C46" s="78" t="s">
        <v>38</v>
      </c>
      <c r="D46" s="194">
        <v>9.6774193548387094E-2</v>
      </c>
      <c r="E46" s="194">
        <v>0.58064516129032262</v>
      </c>
      <c r="F46" s="194">
        <v>0.22580645161290322</v>
      </c>
      <c r="G46" s="194">
        <v>6.4516129032258063E-2</v>
      </c>
      <c r="H46" s="212">
        <v>3.2258064516129031E-2</v>
      </c>
    </row>
    <row r="47" spans="2:8" x14ac:dyDescent="0.3">
      <c r="B47" s="354"/>
      <c r="C47" s="78" t="s">
        <v>446</v>
      </c>
      <c r="D47" s="194">
        <v>0.3</v>
      </c>
      <c r="E47" s="194">
        <v>0.2</v>
      </c>
      <c r="F47" s="194">
        <v>0.4</v>
      </c>
      <c r="G47" s="194">
        <v>0.1</v>
      </c>
      <c r="H47" s="212">
        <v>0</v>
      </c>
    </row>
    <row r="48" spans="2:8" x14ac:dyDescent="0.3">
      <c r="B48" s="354"/>
      <c r="C48" s="78" t="s">
        <v>440</v>
      </c>
      <c r="D48" s="194">
        <v>6.25E-2</v>
      </c>
      <c r="E48" s="194">
        <v>0.375</v>
      </c>
      <c r="F48" s="194">
        <v>0.4375</v>
      </c>
      <c r="G48" s="194">
        <v>0.125</v>
      </c>
      <c r="H48" s="212">
        <v>0</v>
      </c>
    </row>
    <row r="49" spans="2:8" x14ac:dyDescent="0.3">
      <c r="B49" s="354"/>
      <c r="C49" s="78" t="s">
        <v>447</v>
      </c>
      <c r="D49" s="194">
        <v>0</v>
      </c>
      <c r="E49" s="194">
        <v>0.375</v>
      </c>
      <c r="F49" s="194">
        <v>0.375</v>
      </c>
      <c r="G49" s="194">
        <v>0.25</v>
      </c>
      <c r="H49" s="212">
        <v>0</v>
      </c>
    </row>
    <row r="50" spans="2:8" ht="15" customHeight="1" thickBot="1" x14ac:dyDescent="0.35">
      <c r="B50" s="355"/>
      <c r="C50" s="80" t="s">
        <v>129</v>
      </c>
      <c r="D50" s="202">
        <v>0</v>
      </c>
      <c r="E50" s="202">
        <v>0.14285714285714285</v>
      </c>
      <c r="F50" s="202">
        <v>0.2857142857142857</v>
      </c>
      <c r="G50" s="202">
        <v>0.42857142857142855</v>
      </c>
      <c r="H50" s="213">
        <v>0.14285714285714285</v>
      </c>
    </row>
    <row r="51" spans="2:8" x14ac:dyDescent="0.3">
      <c r="B51" s="356" t="s">
        <v>39</v>
      </c>
      <c r="C51" s="53" t="s">
        <v>459</v>
      </c>
      <c r="D51" s="216">
        <v>0</v>
      </c>
      <c r="E51" s="216">
        <v>0</v>
      </c>
      <c r="F51" s="216">
        <v>0.25</v>
      </c>
      <c r="G51" s="216">
        <v>0.625</v>
      </c>
      <c r="H51" s="217">
        <v>0.125</v>
      </c>
    </row>
    <row r="52" spans="2:8" x14ac:dyDescent="0.3">
      <c r="B52" s="357"/>
      <c r="C52" s="53" t="s">
        <v>460</v>
      </c>
      <c r="D52" s="216">
        <v>0</v>
      </c>
      <c r="E52" s="216">
        <v>0.25</v>
      </c>
      <c r="F52" s="216">
        <v>0.125</v>
      </c>
      <c r="G52" s="216">
        <v>0.375</v>
      </c>
      <c r="H52" s="217">
        <v>0.25</v>
      </c>
    </row>
    <row r="53" spans="2:8" x14ac:dyDescent="0.3">
      <c r="B53" s="357"/>
      <c r="C53" s="53" t="s">
        <v>461</v>
      </c>
      <c r="D53" s="216">
        <v>0</v>
      </c>
      <c r="E53" s="216">
        <v>0.1111111111111111</v>
      </c>
      <c r="F53" s="216">
        <v>0.22222222222222221</v>
      </c>
      <c r="G53" s="216">
        <v>0.44444444444444442</v>
      </c>
      <c r="H53" s="217">
        <v>0.22222222222222221</v>
      </c>
    </row>
    <row r="54" spans="2:8" ht="15" customHeight="1" x14ac:dyDescent="0.3">
      <c r="B54" s="357"/>
      <c r="C54" s="53" t="s">
        <v>462</v>
      </c>
      <c r="D54" s="216">
        <v>0</v>
      </c>
      <c r="E54" s="216">
        <v>0</v>
      </c>
      <c r="F54" s="216">
        <v>0.16666666666666666</v>
      </c>
      <c r="G54" s="216">
        <v>0.66666666666666663</v>
      </c>
      <c r="H54" s="217">
        <v>0.16666666666666666</v>
      </c>
    </row>
    <row r="55" spans="2:8" ht="15" customHeight="1" thickBot="1" x14ac:dyDescent="0.35">
      <c r="B55" s="363"/>
      <c r="C55" s="51" t="s">
        <v>463</v>
      </c>
      <c r="D55" s="218">
        <v>0</v>
      </c>
      <c r="E55" s="218">
        <v>0.2</v>
      </c>
      <c r="F55" s="218">
        <v>0.2</v>
      </c>
      <c r="G55" s="218">
        <v>0.3</v>
      </c>
      <c r="H55" s="219">
        <v>0.3</v>
      </c>
    </row>
    <row r="56" spans="2:8" s="74" customFormat="1" ht="15" customHeight="1" x14ac:dyDescent="0.3">
      <c r="B56" s="353" t="s">
        <v>40</v>
      </c>
      <c r="C56" s="78" t="s">
        <v>464</v>
      </c>
      <c r="D56" s="194">
        <v>0</v>
      </c>
      <c r="E56" s="194">
        <v>0.42857142857142855</v>
      </c>
      <c r="F56" s="194">
        <v>0.42857142857142855</v>
      </c>
      <c r="G56" s="194">
        <v>0.14285714285714285</v>
      </c>
      <c r="H56" s="212">
        <v>0</v>
      </c>
    </row>
    <row r="57" spans="2:8" x14ac:dyDescent="0.3">
      <c r="B57" s="354"/>
      <c r="C57" s="78" t="s">
        <v>41</v>
      </c>
      <c r="D57" s="194">
        <v>8.3333333333333329E-2</v>
      </c>
      <c r="E57" s="194">
        <v>0.75</v>
      </c>
      <c r="F57" s="194">
        <v>8.3333333333333329E-2</v>
      </c>
      <c r="G57" s="194">
        <v>0</v>
      </c>
      <c r="H57" s="212">
        <v>8.3333333333333329E-2</v>
      </c>
    </row>
    <row r="58" spans="2:8" x14ac:dyDescent="0.3">
      <c r="B58" s="354"/>
      <c r="C58" s="78" t="s">
        <v>42</v>
      </c>
      <c r="D58" s="194">
        <v>5.8823529411764705E-2</v>
      </c>
      <c r="E58" s="194">
        <v>0.6470588235294118</v>
      </c>
      <c r="F58" s="194">
        <v>0.29411764705882354</v>
      </c>
      <c r="G58" s="194">
        <v>0</v>
      </c>
      <c r="H58" s="212">
        <v>0</v>
      </c>
    </row>
    <row r="59" spans="2:8" x14ac:dyDescent="0.3">
      <c r="B59" s="354"/>
      <c r="C59" s="78" t="s">
        <v>43</v>
      </c>
      <c r="D59" s="194">
        <v>0</v>
      </c>
      <c r="E59" s="194">
        <v>0.7142857142857143</v>
      </c>
      <c r="F59" s="194">
        <v>0.2857142857142857</v>
      </c>
      <c r="G59" s="194">
        <v>0</v>
      </c>
      <c r="H59" s="212">
        <v>0</v>
      </c>
    </row>
    <row r="60" spans="2:8" ht="15" customHeight="1" x14ac:dyDescent="0.3">
      <c r="B60" s="354"/>
      <c r="C60" s="78" t="s">
        <v>465</v>
      </c>
      <c r="D60" s="194">
        <v>0.125</v>
      </c>
      <c r="E60" s="194">
        <v>0.625</v>
      </c>
      <c r="F60" s="194">
        <v>0.25</v>
      </c>
      <c r="G60" s="194">
        <v>0</v>
      </c>
      <c r="H60" s="212">
        <v>0</v>
      </c>
    </row>
    <row r="61" spans="2:8" x14ac:dyDescent="0.3">
      <c r="B61" s="354"/>
      <c r="C61" s="78" t="s">
        <v>90</v>
      </c>
      <c r="D61" s="194">
        <v>0</v>
      </c>
      <c r="E61" s="194">
        <v>0.8</v>
      </c>
      <c r="F61" s="194">
        <v>0.2</v>
      </c>
      <c r="G61" s="194">
        <v>0</v>
      </c>
      <c r="H61" s="212">
        <v>0</v>
      </c>
    </row>
    <row r="62" spans="2:8" x14ac:dyDescent="0.3">
      <c r="B62" s="354"/>
      <c r="C62" s="78" t="s">
        <v>44</v>
      </c>
      <c r="D62" s="194">
        <v>0.17647058823529413</v>
      </c>
      <c r="E62" s="194">
        <v>0.52941176470588236</v>
      </c>
      <c r="F62" s="194">
        <v>0.23529411764705882</v>
      </c>
      <c r="G62" s="194">
        <v>5.8823529411764705E-2</v>
      </c>
      <c r="H62" s="212">
        <v>0</v>
      </c>
    </row>
    <row r="63" spans="2:8" ht="15" customHeight="1" thickBot="1" x14ac:dyDescent="0.35">
      <c r="B63" s="354"/>
      <c r="C63" s="80" t="s">
        <v>45</v>
      </c>
      <c r="D63" s="202">
        <v>0</v>
      </c>
      <c r="E63" s="202">
        <v>0.52631578947368418</v>
      </c>
      <c r="F63" s="202">
        <v>0.36842105263157893</v>
      </c>
      <c r="G63" s="202">
        <v>0.10526315789473684</v>
      </c>
      <c r="H63" s="213">
        <v>0</v>
      </c>
    </row>
    <row r="64" spans="2:8" ht="15" customHeight="1" x14ac:dyDescent="0.3">
      <c r="B64" s="356" t="s">
        <v>428</v>
      </c>
      <c r="C64" s="305" t="s">
        <v>426</v>
      </c>
      <c r="D64" s="216">
        <v>0</v>
      </c>
      <c r="E64" s="216">
        <v>0.14285714285714285</v>
      </c>
      <c r="F64" s="216">
        <v>0.2857142857142857</v>
      </c>
      <c r="G64" s="216">
        <v>0.2857142857142857</v>
      </c>
      <c r="H64" s="217">
        <v>0.2857142857142857</v>
      </c>
    </row>
    <row r="65" spans="2:8" ht="15" customHeight="1" thickBot="1" x14ac:dyDescent="0.35">
      <c r="B65" s="363"/>
      <c r="C65" s="302" t="s">
        <v>427</v>
      </c>
      <c r="D65" s="218">
        <v>0</v>
      </c>
      <c r="E65" s="218">
        <v>0.14285714285714285</v>
      </c>
      <c r="F65" s="218">
        <v>0.5714285714285714</v>
      </c>
      <c r="G65" s="218">
        <v>0.2857142857142857</v>
      </c>
      <c r="H65" s="219">
        <v>0</v>
      </c>
    </row>
    <row r="66" spans="2:8" x14ac:dyDescent="0.3">
      <c r="B66" s="366" t="s">
        <v>46</v>
      </c>
      <c r="C66" s="81" t="s">
        <v>47</v>
      </c>
      <c r="D66" s="194">
        <v>0.18181818181818182</v>
      </c>
      <c r="E66" s="194">
        <v>0.81818181818181823</v>
      </c>
      <c r="F66" s="194">
        <v>0</v>
      </c>
      <c r="G66" s="194">
        <v>0</v>
      </c>
      <c r="H66" s="212">
        <v>0</v>
      </c>
    </row>
    <row r="67" spans="2:8" ht="15" thickBot="1" x14ac:dyDescent="0.35">
      <c r="B67" s="367"/>
      <c r="C67" s="125" t="s">
        <v>281</v>
      </c>
      <c r="D67" s="202">
        <v>0.5</v>
      </c>
      <c r="E67" s="202">
        <v>0.5</v>
      </c>
      <c r="F67" s="202">
        <v>0</v>
      </c>
      <c r="G67" s="202">
        <v>0</v>
      </c>
      <c r="H67" s="213">
        <v>0</v>
      </c>
    </row>
    <row r="68" spans="2:8" ht="15" customHeight="1" x14ac:dyDescent="0.3"/>
    <row r="71" spans="2:8" ht="15.75" customHeight="1" x14ac:dyDescent="0.3"/>
    <row r="72" spans="2:8" ht="15" customHeight="1" x14ac:dyDescent="0.3"/>
    <row r="73" spans="2:8" s="74" customFormat="1" ht="15" customHeight="1" x14ac:dyDescent="0.3"/>
    <row r="74" spans="2:8" ht="15" customHeight="1" x14ac:dyDescent="0.3"/>
    <row r="75" spans="2:8" s="74" customFormat="1" ht="15" customHeight="1" x14ac:dyDescent="0.3"/>
    <row r="78" spans="2:8" s="70" customFormat="1" x14ac:dyDescent="0.3"/>
  </sheetData>
  <mergeCells count="14">
    <mergeCell ref="B56:B63"/>
    <mergeCell ref="B64:B65"/>
    <mergeCell ref="B66:B67"/>
    <mergeCell ref="B6:B17"/>
    <mergeCell ref="B18:B26"/>
    <mergeCell ref="B27:B33"/>
    <mergeCell ref="B35:B50"/>
    <mergeCell ref="B51:B55"/>
    <mergeCell ref="C4:H4"/>
    <mergeCell ref="C1:H1"/>
    <mergeCell ref="C2:E2"/>
    <mergeCell ref="F2:H2"/>
    <mergeCell ref="C3:E3"/>
    <mergeCell ref="F3:H3"/>
  </mergeCells>
  <hyperlinks>
    <hyperlink ref="A1" location="Index!A1" display="Back to index" xr:uid="{00000000-0004-0000-2B00-000000000000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4"/>
  </sheetPr>
  <dimension ref="A1:H79"/>
  <sheetViews>
    <sheetView zoomScale="70" zoomScaleNormal="70" workbookViewId="0">
      <selection activeCell="L1" sqref="L1:L1048576"/>
    </sheetView>
  </sheetViews>
  <sheetFormatPr defaultColWidth="9.109375" defaultRowHeight="14.4" x14ac:dyDescent="0.3"/>
  <cols>
    <col min="1" max="1" width="9.109375" style="32"/>
    <col min="2" max="2" width="26.44140625" style="32" customWidth="1"/>
    <col min="3" max="4" width="9.109375" style="32"/>
    <col min="5" max="5" width="16.88671875" style="32" customWidth="1"/>
    <col min="6" max="6" width="9.109375" style="32"/>
    <col min="7" max="7" width="11.109375" style="32" customWidth="1"/>
    <col min="8" max="16384" width="9.109375" style="32"/>
  </cols>
  <sheetData>
    <row r="1" spans="1:8" ht="15" thickBot="1" x14ac:dyDescent="0.35">
      <c r="A1" s="44" t="s">
        <v>106</v>
      </c>
      <c r="C1" s="390" t="s">
        <v>84</v>
      </c>
      <c r="D1" s="390"/>
      <c r="E1" s="390"/>
      <c r="F1" s="390"/>
      <c r="G1" s="390"/>
      <c r="H1" s="390"/>
    </row>
    <row r="2" spans="1:8" x14ac:dyDescent="0.3">
      <c r="C2" s="380" t="s">
        <v>73</v>
      </c>
      <c r="D2" s="380"/>
      <c r="E2" s="380"/>
      <c r="F2" s="380" t="s">
        <v>72</v>
      </c>
      <c r="G2" s="380"/>
      <c r="H2" s="380"/>
    </row>
    <row r="3" spans="1:8" x14ac:dyDescent="0.3">
      <c r="C3" s="381" t="s">
        <v>71</v>
      </c>
      <c r="D3" s="381"/>
      <c r="E3" s="381"/>
      <c r="F3" s="381" t="s">
        <v>70</v>
      </c>
      <c r="G3" s="381"/>
      <c r="H3" s="381"/>
    </row>
    <row r="4" spans="1:8" ht="15" thickBot="1" x14ac:dyDescent="0.35">
      <c r="C4" s="378" t="s">
        <v>69</v>
      </c>
      <c r="D4" s="378"/>
      <c r="E4" s="378"/>
      <c r="F4" s="378"/>
      <c r="G4" s="378"/>
      <c r="H4" s="378"/>
    </row>
    <row r="5" spans="1:8" ht="15" thickBot="1" x14ac:dyDescent="0.35">
      <c r="C5" s="33" t="s">
        <v>68</v>
      </c>
      <c r="D5" s="34">
        <v>1</v>
      </c>
      <c r="E5" s="34">
        <v>2</v>
      </c>
      <c r="F5" s="34">
        <v>3</v>
      </c>
      <c r="G5" s="34">
        <v>4</v>
      </c>
      <c r="H5" s="34">
        <v>5</v>
      </c>
    </row>
    <row r="6" spans="1:8" ht="15" customHeight="1" x14ac:dyDescent="0.3">
      <c r="B6" s="353" t="s">
        <v>13</v>
      </c>
      <c r="C6" s="76" t="s">
        <v>14</v>
      </c>
      <c r="D6" s="201">
        <v>0.6428571428571429</v>
      </c>
      <c r="E6" s="201">
        <v>0.2857142857142857</v>
      </c>
      <c r="F6" s="201">
        <v>7.1428571428571425E-2</v>
      </c>
      <c r="G6" s="201">
        <v>0</v>
      </c>
      <c r="H6" s="211">
        <v>0</v>
      </c>
    </row>
    <row r="7" spans="1:8" x14ac:dyDescent="0.3">
      <c r="B7" s="354"/>
      <c r="C7" s="78" t="s">
        <v>15</v>
      </c>
      <c r="D7" s="194">
        <v>0.44444444444444442</v>
      </c>
      <c r="E7" s="194">
        <v>0.41666666666666669</v>
      </c>
      <c r="F7" s="194">
        <v>0.1111111111111111</v>
      </c>
      <c r="G7" s="194">
        <v>2.7777777777777776E-2</v>
      </c>
      <c r="H7" s="212">
        <v>0</v>
      </c>
    </row>
    <row r="8" spans="1:8" x14ac:dyDescent="0.3">
      <c r="B8" s="354"/>
      <c r="C8" s="78" t="s">
        <v>16</v>
      </c>
      <c r="D8" s="194">
        <v>0.5</v>
      </c>
      <c r="E8" s="194">
        <v>0.41666666666666669</v>
      </c>
      <c r="F8" s="194">
        <v>8.3333333333333329E-2</v>
      </c>
      <c r="G8" s="194">
        <v>0</v>
      </c>
      <c r="H8" s="212">
        <v>0</v>
      </c>
    </row>
    <row r="9" spans="1:8" x14ac:dyDescent="0.3">
      <c r="B9" s="354"/>
      <c r="C9" s="78" t="s">
        <v>448</v>
      </c>
      <c r="D9" s="194">
        <v>0.5</v>
      </c>
      <c r="E9" s="194">
        <v>0.5</v>
      </c>
      <c r="F9" s="194">
        <v>0</v>
      </c>
      <c r="G9" s="194">
        <v>0</v>
      </c>
      <c r="H9" s="212">
        <v>0</v>
      </c>
    </row>
    <row r="10" spans="1:8" x14ac:dyDescent="0.3">
      <c r="B10" s="354"/>
      <c r="C10" s="78" t="s">
        <v>17</v>
      </c>
      <c r="D10" s="194">
        <v>0.52941176470588236</v>
      </c>
      <c r="E10" s="194">
        <v>0.41176470588235292</v>
      </c>
      <c r="F10" s="194">
        <v>5.8823529411764705E-2</v>
      </c>
      <c r="G10" s="194">
        <v>0</v>
      </c>
      <c r="H10" s="212">
        <v>0</v>
      </c>
    </row>
    <row r="11" spans="1:8" x14ac:dyDescent="0.3">
      <c r="B11" s="354"/>
      <c r="C11" s="78" t="s">
        <v>18</v>
      </c>
      <c r="D11" s="194">
        <v>0.29032258064516131</v>
      </c>
      <c r="E11" s="194">
        <v>0.45161290322580644</v>
      </c>
      <c r="F11" s="194">
        <v>6.4516129032258063E-2</v>
      </c>
      <c r="G11" s="194">
        <v>0.19354838709677419</v>
      </c>
      <c r="H11" s="212">
        <v>0</v>
      </c>
    </row>
    <row r="12" spans="1:8" x14ac:dyDescent="0.3">
      <c r="B12" s="354"/>
      <c r="C12" s="78" t="s">
        <v>278</v>
      </c>
      <c r="D12" s="194">
        <v>0.46153846153846156</v>
      </c>
      <c r="E12" s="194">
        <v>0.46153846153846156</v>
      </c>
      <c r="F12" s="194">
        <v>7.6923076923076927E-2</v>
      </c>
      <c r="G12" s="194">
        <v>0</v>
      </c>
      <c r="H12" s="212">
        <v>0</v>
      </c>
    </row>
    <row r="13" spans="1:8" x14ac:dyDescent="0.3">
      <c r="B13" s="354"/>
      <c r="C13" s="78" t="s">
        <v>19</v>
      </c>
      <c r="D13" s="194">
        <v>0.16666666666666666</v>
      </c>
      <c r="E13" s="194">
        <v>0.3888888888888889</v>
      </c>
      <c r="F13" s="194">
        <v>0.22222222222222221</v>
      </c>
      <c r="G13" s="194">
        <v>0.22222222222222221</v>
      </c>
      <c r="H13" s="212">
        <v>0</v>
      </c>
    </row>
    <row r="14" spans="1:8" x14ac:dyDescent="0.3">
      <c r="B14" s="354"/>
      <c r="C14" s="78" t="s">
        <v>20</v>
      </c>
      <c r="D14" s="194">
        <v>0.52631578947368418</v>
      </c>
      <c r="E14" s="194">
        <v>0.39473684210526316</v>
      </c>
      <c r="F14" s="194">
        <v>7.8947368421052627E-2</v>
      </c>
      <c r="G14" s="194">
        <v>0</v>
      </c>
      <c r="H14" s="212">
        <v>0</v>
      </c>
    </row>
    <row r="15" spans="1:8" x14ac:dyDescent="0.3">
      <c r="B15" s="354"/>
      <c r="C15" s="78" t="s">
        <v>21</v>
      </c>
      <c r="D15" s="194">
        <v>0.61111111111111116</v>
      </c>
      <c r="E15" s="194">
        <v>0.33333333333333331</v>
      </c>
      <c r="F15" s="194">
        <v>5.5555555555555552E-2</v>
      </c>
      <c r="G15" s="194">
        <v>0</v>
      </c>
      <c r="H15" s="212">
        <v>0</v>
      </c>
    </row>
    <row r="16" spans="1:8" x14ac:dyDescent="0.3">
      <c r="B16" s="354"/>
      <c r="C16" s="78" t="s">
        <v>22</v>
      </c>
      <c r="D16" s="194">
        <v>0.47058823529411764</v>
      </c>
      <c r="E16" s="194">
        <v>0.52941176470588236</v>
      </c>
      <c r="F16" s="194">
        <v>0</v>
      </c>
      <c r="G16" s="194">
        <v>0</v>
      </c>
      <c r="H16" s="212">
        <v>0</v>
      </c>
    </row>
    <row r="17" spans="2:8" ht="15" thickBot="1" x14ac:dyDescent="0.35">
      <c r="B17" s="355"/>
      <c r="C17" s="80" t="s">
        <v>23</v>
      </c>
      <c r="D17" s="202">
        <v>0.39130434782608697</v>
      </c>
      <c r="E17" s="202">
        <v>0.52173913043478259</v>
      </c>
      <c r="F17" s="202">
        <v>4.3478260869565216E-2</v>
      </c>
      <c r="G17" s="202">
        <v>4.3478260869565216E-2</v>
      </c>
      <c r="H17" s="213">
        <v>0</v>
      </c>
    </row>
    <row r="18" spans="2:8" ht="15" customHeight="1" x14ac:dyDescent="0.3">
      <c r="B18" s="356" t="s">
        <v>24</v>
      </c>
      <c r="C18" s="54" t="s">
        <v>25</v>
      </c>
      <c r="D18" s="214">
        <v>0.70588235294117652</v>
      </c>
      <c r="E18" s="214">
        <v>0.23529411764705882</v>
      </c>
      <c r="F18" s="214">
        <v>5.8823529411764705E-2</v>
      </c>
      <c r="G18" s="214">
        <v>0</v>
      </c>
      <c r="H18" s="215">
        <v>0</v>
      </c>
    </row>
    <row r="19" spans="2:8" x14ac:dyDescent="0.3">
      <c r="B19" s="357"/>
      <c r="C19" s="53" t="s">
        <v>26</v>
      </c>
      <c r="D19" s="216">
        <v>0.35294117647058826</v>
      </c>
      <c r="E19" s="216">
        <v>0.6470588235294118</v>
      </c>
      <c r="F19" s="216">
        <v>0</v>
      </c>
      <c r="G19" s="216">
        <v>0</v>
      </c>
      <c r="H19" s="217">
        <v>0</v>
      </c>
    </row>
    <row r="20" spans="2:8" x14ac:dyDescent="0.3">
      <c r="B20" s="357"/>
      <c r="C20" s="53" t="s">
        <v>279</v>
      </c>
      <c r="D20" s="216">
        <v>0.4</v>
      </c>
      <c r="E20" s="216">
        <v>0.2</v>
      </c>
      <c r="F20" s="216">
        <v>0.1</v>
      </c>
      <c r="G20" s="216">
        <v>0.3</v>
      </c>
      <c r="H20" s="217">
        <v>0</v>
      </c>
    </row>
    <row r="21" spans="2:8" x14ac:dyDescent="0.3">
      <c r="B21" s="357"/>
      <c r="C21" s="53" t="s">
        <v>449</v>
      </c>
      <c r="D21" s="216">
        <v>0.83333333333333337</v>
      </c>
      <c r="E21" s="216">
        <v>0.16666666666666666</v>
      </c>
      <c r="F21" s="216">
        <v>0</v>
      </c>
      <c r="G21" s="216">
        <v>0</v>
      </c>
      <c r="H21" s="217">
        <v>0</v>
      </c>
    </row>
    <row r="22" spans="2:8" x14ac:dyDescent="0.3">
      <c r="B22" s="357"/>
      <c r="C22" s="53" t="s">
        <v>450</v>
      </c>
      <c r="D22" s="216">
        <v>0.625</v>
      </c>
      <c r="E22" s="216">
        <v>0.375</v>
      </c>
      <c r="F22" s="216">
        <v>0</v>
      </c>
      <c r="G22" s="216">
        <v>0</v>
      </c>
      <c r="H22" s="217">
        <v>0</v>
      </c>
    </row>
    <row r="23" spans="2:8" x14ac:dyDescent="0.3">
      <c r="B23" s="357"/>
      <c r="C23" s="53" t="s">
        <v>451</v>
      </c>
      <c r="D23" s="216">
        <v>0.42857142857142855</v>
      </c>
      <c r="E23" s="216">
        <v>0.42857142857142855</v>
      </c>
      <c r="F23" s="216">
        <v>0.14285714285714285</v>
      </c>
      <c r="G23" s="216">
        <v>0</v>
      </c>
      <c r="H23" s="217">
        <v>0</v>
      </c>
    </row>
    <row r="24" spans="2:8" x14ac:dyDescent="0.3">
      <c r="B24" s="357"/>
      <c r="C24" s="53" t="s">
        <v>27</v>
      </c>
      <c r="D24" s="216">
        <v>0.56521739130434778</v>
      </c>
      <c r="E24" s="216">
        <v>0.43478260869565216</v>
      </c>
      <c r="F24" s="216">
        <v>0</v>
      </c>
      <c r="G24" s="216">
        <v>0</v>
      </c>
      <c r="H24" s="217">
        <v>0</v>
      </c>
    </row>
    <row r="25" spans="2:8" x14ac:dyDescent="0.3">
      <c r="B25" s="357"/>
      <c r="C25" s="53" t="s">
        <v>452</v>
      </c>
      <c r="D25" s="216">
        <v>0.4</v>
      </c>
      <c r="E25" s="216">
        <v>0.4</v>
      </c>
      <c r="F25" s="216">
        <v>0.2</v>
      </c>
      <c r="G25" s="216">
        <v>0</v>
      </c>
      <c r="H25" s="217">
        <v>0</v>
      </c>
    </row>
    <row r="26" spans="2:8" ht="15" thickBot="1" x14ac:dyDescent="0.35">
      <c r="B26" s="357"/>
      <c r="C26" s="51" t="s">
        <v>28</v>
      </c>
      <c r="D26" s="218">
        <v>0.72727272727272729</v>
      </c>
      <c r="E26" s="218">
        <v>0.27272727272727271</v>
      </c>
      <c r="F26" s="218">
        <v>0</v>
      </c>
      <c r="G26" s="218">
        <v>0</v>
      </c>
      <c r="H26" s="219">
        <v>0</v>
      </c>
    </row>
    <row r="27" spans="2:8" x14ac:dyDescent="0.3">
      <c r="B27" s="353" t="s">
        <v>29</v>
      </c>
      <c r="C27" s="76" t="s">
        <v>30</v>
      </c>
      <c r="D27" s="201">
        <v>0.5625</v>
      </c>
      <c r="E27" s="201">
        <v>0.375</v>
      </c>
      <c r="F27" s="201">
        <v>6.25E-2</v>
      </c>
      <c r="G27" s="201">
        <v>0</v>
      </c>
      <c r="H27" s="211">
        <v>0</v>
      </c>
    </row>
    <row r="28" spans="2:8" x14ac:dyDescent="0.3">
      <c r="B28" s="354"/>
      <c r="C28" s="78" t="s">
        <v>31</v>
      </c>
      <c r="D28" s="194">
        <v>0.66666666666666663</v>
      </c>
      <c r="E28" s="194">
        <v>0.1111111111111111</v>
      </c>
      <c r="F28" s="194">
        <v>0.22222222222222221</v>
      </c>
      <c r="G28" s="194">
        <v>0</v>
      </c>
      <c r="H28" s="212">
        <v>0</v>
      </c>
    </row>
    <row r="29" spans="2:8" x14ac:dyDescent="0.3">
      <c r="B29" s="354"/>
      <c r="C29" s="78" t="s">
        <v>32</v>
      </c>
      <c r="D29" s="194">
        <v>0.625</v>
      </c>
      <c r="E29" s="194">
        <v>0.1875</v>
      </c>
      <c r="F29" s="194">
        <v>6.25E-2</v>
      </c>
      <c r="G29" s="194">
        <v>0.125</v>
      </c>
      <c r="H29" s="212">
        <v>0</v>
      </c>
    </row>
    <row r="30" spans="2:8" ht="15" customHeight="1" x14ac:dyDescent="0.3">
      <c r="B30" s="354"/>
      <c r="C30" s="78" t="s">
        <v>33</v>
      </c>
      <c r="D30" s="194">
        <v>0.84615384615384615</v>
      </c>
      <c r="E30" s="194">
        <v>0.15384615384615385</v>
      </c>
      <c r="F30" s="194">
        <v>0</v>
      </c>
      <c r="G30" s="194">
        <v>0</v>
      </c>
      <c r="H30" s="212">
        <v>0</v>
      </c>
    </row>
    <row r="31" spans="2:8" ht="15" customHeight="1" x14ac:dyDescent="0.3">
      <c r="B31" s="354"/>
      <c r="C31" s="78" t="s">
        <v>128</v>
      </c>
      <c r="D31" s="194">
        <v>1</v>
      </c>
      <c r="E31" s="194">
        <v>0</v>
      </c>
      <c r="F31" s="194">
        <v>0</v>
      </c>
      <c r="G31" s="194">
        <v>0</v>
      </c>
      <c r="H31" s="212">
        <v>0</v>
      </c>
    </row>
    <row r="32" spans="2:8" x14ac:dyDescent="0.3">
      <c r="B32" s="354"/>
      <c r="C32" s="78" t="s">
        <v>34</v>
      </c>
      <c r="D32" s="194">
        <v>0.66666666666666663</v>
      </c>
      <c r="E32" s="194">
        <v>0.2</v>
      </c>
      <c r="F32" s="194">
        <v>0.13333333333333333</v>
      </c>
      <c r="G32" s="194">
        <v>0</v>
      </c>
      <c r="H32" s="212">
        <v>0</v>
      </c>
    </row>
    <row r="33" spans="2:8" ht="15" thickBot="1" x14ac:dyDescent="0.35">
      <c r="B33" s="355"/>
      <c r="C33" s="80" t="s">
        <v>35</v>
      </c>
      <c r="D33" s="202">
        <v>0.69565217391304346</v>
      </c>
      <c r="E33" s="202">
        <v>0.2608695652173913</v>
      </c>
      <c r="F33" s="202">
        <v>4.3478260869565216E-2</v>
      </c>
      <c r="G33" s="202">
        <v>0</v>
      </c>
      <c r="H33" s="213">
        <v>0</v>
      </c>
    </row>
    <row r="34" spans="2:8" ht="46.2" thickBot="1" x14ac:dyDescent="0.35">
      <c r="B34" s="220" t="s">
        <v>36</v>
      </c>
      <c r="C34" s="266" t="s">
        <v>453</v>
      </c>
      <c r="D34" s="303">
        <v>0</v>
      </c>
      <c r="E34" s="303">
        <v>0</v>
      </c>
      <c r="F34" s="303">
        <v>0.7142857142857143</v>
      </c>
      <c r="G34" s="303">
        <v>0.2857142857142857</v>
      </c>
      <c r="H34" s="304">
        <v>0</v>
      </c>
    </row>
    <row r="35" spans="2:8" x14ac:dyDescent="0.3">
      <c r="B35" s="353" t="s">
        <v>37</v>
      </c>
      <c r="C35" s="76" t="s">
        <v>454</v>
      </c>
      <c r="D35" s="201">
        <v>0</v>
      </c>
      <c r="E35" s="201">
        <v>0.25</v>
      </c>
      <c r="F35" s="201">
        <v>0.375</v>
      </c>
      <c r="G35" s="201">
        <v>0.375</v>
      </c>
      <c r="H35" s="211">
        <v>0</v>
      </c>
    </row>
    <row r="36" spans="2:8" x14ac:dyDescent="0.3">
      <c r="B36" s="354"/>
      <c r="C36" s="78" t="s">
        <v>455</v>
      </c>
      <c r="D36" s="194">
        <v>0.56521739130434778</v>
      </c>
      <c r="E36" s="194">
        <v>0.34782608695652173</v>
      </c>
      <c r="F36" s="194">
        <v>8.6956521739130432E-2</v>
      </c>
      <c r="G36" s="194">
        <v>0</v>
      </c>
      <c r="H36" s="212">
        <v>0</v>
      </c>
    </row>
    <row r="37" spans="2:8" ht="15" customHeight="1" x14ac:dyDescent="0.3">
      <c r="B37" s="354"/>
      <c r="C37" s="78" t="s">
        <v>280</v>
      </c>
      <c r="D37" s="194">
        <v>0</v>
      </c>
      <c r="E37" s="194">
        <v>0.22222222222222221</v>
      </c>
      <c r="F37" s="194">
        <v>0.44444444444444442</v>
      </c>
      <c r="G37" s="194">
        <v>0.22222222222222221</v>
      </c>
      <c r="H37" s="212">
        <v>0.1111111111111111</v>
      </c>
    </row>
    <row r="38" spans="2:8" ht="15" customHeight="1" x14ac:dyDescent="0.3">
      <c r="B38" s="354"/>
      <c r="C38" s="78" t="s">
        <v>456</v>
      </c>
      <c r="D38" s="194">
        <v>8.3333333333333329E-2</v>
      </c>
      <c r="E38" s="194">
        <v>8.3333333333333329E-2</v>
      </c>
      <c r="F38" s="194">
        <v>0.33333333333333331</v>
      </c>
      <c r="G38" s="194">
        <v>0.33333333333333331</v>
      </c>
      <c r="H38" s="212">
        <v>0.16666666666666666</v>
      </c>
    </row>
    <row r="39" spans="2:8" x14ac:dyDescent="0.3">
      <c r="B39" s="354"/>
      <c r="C39" s="78" t="s">
        <v>390</v>
      </c>
      <c r="D39" s="194">
        <v>0.16666666666666666</v>
      </c>
      <c r="E39" s="194">
        <v>0.33333333333333331</v>
      </c>
      <c r="F39" s="194">
        <v>0.33333333333333331</v>
      </c>
      <c r="G39" s="194">
        <v>8.3333333333333329E-2</v>
      </c>
      <c r="H39" s="212">
        <v>8.3333333333333329E-2</v>
      </c>
    </row>
    <row r="40" spans="2:8" ht="15" customHeight="1" x14ac:dyDescent="0.3">
      <c r="B40" s="354"/>
      <c r="C40" s="78" t="s">
        <v>457</v>
      </c>
      <c r="D40" s="194">
        <v>0</v>
      </c>
      <c r="E40" s="194">
        <v>0.14285714285714285</v>
      </c>
      <c r="F40" s="194">
        <v>0.42857142857142855</v>
      </c>
      <c r="G40" s="194">
        <v>0.14285714285714285</v>
      </c>
      <c r="H40" s="212">
        <v>0.2857142857142857</v>
      </c>
    </row>
    <row r="41" spans="2:8" s="74" customFormat="1" ht="15" customHeight="1" x14ac:dyDescent="0.3">
      <c r="B41" s="354"/>
      <c r="C41" s="78" t="s">
        <v>444</v>
      </c>
      <c r="D41" s="194">
        <v>0</v>
      </c>
      <c r="E41" s="194">
        <v>0.6</v>
      </c>
      <c r="F41" s="194">
        <v>0.4</v>
      </c>
      <c r="G41" s="194">
        <v>0</v>
      </c>
      <c r="H41" s="212">
        <v>0</v>
      </c>
    </row>
    <row r="42" spans="2:8" ht="15" customHeight="1" x14ac:dyDescent="0.3">
      <c r="B42" s="354"/>
      <c r="C42" s="78" t="s">
        <v>458</v>
      </c>
      <c r="D42" s="194">
        <v>0</v>
      </c>
      <c r="E42" s="194">
        <v>0.1</v>
      </c>
      <c r="F42" s="194">
        <v>0.4</v>
      </c>
      <c r="G42" s="194">
        <v>0.3</v>
      </c>
      <c r="H42" s="212">
        <v>0.2</v>
      </c>
    </row>
    <row r="43" spans="2:8" ht="15" customHeight="1" x14ac:dyDescent="0.3">
      <c r="B43" s="354"/>
      <c r="C43" s="78" t="s">
        <v>391</v>
      </c>
      <c r="D43" s="194">
        <v>0.8</v>
      </c>
      <c r="E43" s="194">
        <v>0</v>
      </c>
      <c r="F43" s="194">
        <v>0.2</v>
      </c>
      <c r="G43" s="194">
        <v>0</v>
      </c>
      <c r="H43" s="212">
        <v>0</v>
      </c>
    </row>
    <row r="44" spans="2:8" x14ac:dyDescent="0.3">
      <c r="B44" s="354"/>
      <c r="C44" s="78" t="s">
        <v>445</v>
      </c>
      <c r="D44" s="194">
        <v>0</v>
      </c>
      <c r="E44" s="194">
        <v>0</v>
      </c>
      <c r="F44" s="194">
        <v>0.5</v>
      </c>
      <c r="G44" s="194">
        <v>0.33333333333333331</v>
      </c>
      <c r="H44" s="212">
        <v>0.16666666666666666</v>
      </c>
    </row>
    <row r="45" spans="2:8" x14ac:dyDescent="0.3">
      <c r="B45" s="354"/>
      <c r="C45" s="78" t="s">
        <v>392</v>
      </c>
      <c r="D45" s="194">
        <v>0.27586206896551724</v>
      </c>
      <c r="E45" s="194">
        <v>0.48275862068965519</v>
      </c>
      <c r="F45" s="194">
        <v>0.20689655172413793</v>
      </c>
      <c r="G45" s="194">
        <v>3.4482758620689655E-2</v>
      </c>
      <c r="H45" s="212">
        <v>0</v>
      </c>
    </row>
    <row r="46" spans="2:8" x14ac:dyDescent="0.3">
      <c r="B46" s="354"/>
      <c r="C46" s="78" t="s">
        <v>38</v>
      </c>
      <c r="D46" s="194">
        <v>3.125E-2</v>
      </c>
      <c r="E46" s="194">
        <v>0.3125</v>
      </c>
      <c r="F46" s="194">
        <v>0.3125</v>
      </c>
      <c r="G46" s="194">
        <v>0.28125</v>
      </c>
      <c r="H46" s="212">
        <v>6.25E-2</v>
      </c>
    </row>
    <row r="47" spans="2:8" x14ac:dyDescent="0.3">
      <c r="B47" s="354"/>
      <c r="C47" s="78" t="s">
        <v>446</v>
      </c>
      <c r="D47" s="194">
        <v>0.1</v>
      </c>
      <c r="E47" s="194">
        <v>0</v>
      </c>
      <c r="F47" s="194">
        <v>0.3</v>
      </c>
      <c r="G47" s="194">
        <v>0.5</v>
      </c>
      <c r="H47" s="212">
        <v>0.1</v>
      </c>
    </row>
    <row r="48" spans="2:8" x14ac:dyDescent="0.3">
      <c r="B48" s="354"/>
      <c r="C48" s="78" t="s">
        <v>440</v>
      </c>
      <c r="D48" s="194">
        <v>0.17647058823529413</v>
      </c>
      <c r="E48" s="194">
        <v>0.23529411764705882</v>
      </c>
      <c r="F48" s="194">
        <v>0.41176470588235292</v>
      </c>
      <c r="G48" s="194">
        <v>0.11764705882352941</v>
      </c>
      <c r="H48" s="212">
        <v>5.8823529411764705E-2</v>
      </c>
    </row>
    <row r="49" spans="2:8" x14ac:dyDescent="0.3">
      <c r="B49" s="354"/>
      <c r="C49" s="78" t="s">
        <v>447</v>
      </c>
      <c r="D49" s="194">
        <v>0.125</v>
      </c>
      <c r="E49" s="194">
        <v>0.25</v>
      </c>
      <c r="F49" s="194">
        <v>0.5</v>
      </c>
      <c r="G49" s="194">
        <v>0.125</v>
      </c>
      <c r="H49" s="212">
        <v>0</v>
      </c>
    </row>
    <row r="50" spans="2:8" ht="15" customHeight="1" thickBot="1" x14ac:dyDescent="0.35">
      <c r="B50" s="355"/>
      <c r="C50" s="80" t="s">
        <v>129</v>
      </c>
      <c r="D50" s="202">
        <v>0</v>
      </c>
      <c r="E50" s="202">
        <v>0.2857142857142857</v>
      </c>
      <c r="F50" s="202">
        <v>0.2857142857142857</v>
      </c>
      <c r="G50" s="202">
        <v>0.14285714285714285</v>
      </c>
      <c r="H50" s="213">
        <v>0.2857142857142857</v>
      </c>
    </row>
    <row r="51" spans="2:8" x14ac:dyDescent="0.3">
      <c r="B51" s="356" t="s">
        <v>39</v>
      </c>
      <c r="C51" s="54" t="s">
        <v>459</v>
      </c>
      <c r="D51" s="214">
        <v>0</v>
      </c>
      <c r="E51" s="214">
        <v>0.125</v>
      </c>
      <c r="F51" s="214">
        <v>0.375</v>
      </c>
      <c r="G51" s="214">
        <v>0.375</v>
      </c>
      <c r="H51" s="215">
        <v>0.125</v>
      </c>
    </row>
    <row r="52" spans="2:8" x14ac:dyDescent="0.3">
      <c r="B52" s="357"/>
      <c r="C52" s="53" t="s">
        <v>460</v>
      </c>
      <c r="D52" s="216">
        <v>0</v>
      </c>
      <c r="E52" s="216">
        <v>0.125</v>
      </c>
      <c r="F52" s="216">
        <v>0.375</v>
      </c>
      <c r="G52" s="216">
        <v>0.375</v>
      </c>
      <c r="H52" s="217">
        <v>0.125</v>
      </c>
    </row>
    <row r="53" spans="2:8" x14ac:dyDescent="0.3">
      <c r="B53" s="357"/>
      <c r="C53" s="53" t="s">
        <v>461</v>
      </c>
      <c r="D53" s="216">
        <v>0.1111111111111111</v>
      </c>
      <c r="E53" s="216">
        <v>0.1111111111111111</v>
      </c>
      <c r="F53" s="216">
        <v>0.33333333333333331</v>
      </c>
      <c r="G53" s="216">
        <v>0.22222222222222221</v>
      </c>
      <c r="H53" s="217">
        <v>0.22222222222222221</v>
      </c>
    </row>
    <row r="54" spans="2:8" ht="15" customHeight="1" x14ac:dyDescent="0.3">
      <c r="B54" s="357"/>
      <c r="C54" s="53" t="s">
        <v>462</v>
      </c>
      <c r="D54" s="216">
        <v>0.16666666666666666</v>
      </c>
      <c r="E54" s="216">
        <v>0.33333333333333331</v>
      </c>
      <c r="F54" s="216">
        <v>0.5</v>
      </c>
      <c r="G54" s="216">
        <v>0</v>
      </c>
      <c r="H54" s="217">
        <v>0</v>
      </c>
    </row>
    <row r="55" spans="2:8" ht="15" customHeight="1" thickBot="1" x14ac:dyDescent="0.35">
      <c r="B55" s="363"/>
      <c r="C55" s="51" t="s">
        <v>463</v>
      </c>
      <c r="D55" s="218">
        <v>0.1</v>
      </c>
      <c r="E55" s="218">
        <v>0.2</v>
      </c>
      <c r="F55" s="218">
        <v>0.4</v>
      </c>
      <c r="G55" s="218">
        <v>0.3</v>
      </c>
      <c r="H55" s="219">
        <v>0</v>
      </c>
    </row>
    <row r="56" spans="2:8" s="74" customFormat="1" ht="15" customHeight="1" x14ac:dyDescent="0.3">
      <c r="B56" s="353" t="s">
        <v>40</v>
      </c>
      <c r="C56" s="76" t="s">
        <v>464</v>
      </c>
      <c r="D56" s="201">
        <v>0</v>
      </c>
      <c r="E56" s="201">
        <v>0.5714285714285714</v>
      </c>
      <c r="F56" s="201">
        <v>0.14285714285714285</v>
      </c>
      <c r="G56" s="201">
        <v>0.2857142857142857</v>
      </c>
      <c r="H56" s="211">
        <v>0</v>
      </c>
    </row>
    <row r="57" spans="2:8" x14ac:dyDescent="0.3">
      <c r="B57" s="354"/>
      <c r="C57" s="78" t="s">
        <v>41</v>
      </c>
      <c r="D57" s="194">
        <v>0</v>
      </c>
      <c r="E57" s="194">
        <v>0.72727272727272729</v>
      </c>
      <c r="F57" s="194">
        <v>0.18181818181818182</v>
      </c>
      <c r="G57" s="194">
        <v>0</v>
      </c>
      <c r="H57" s="212">
        <v>9.0909090909090912E-2</v>
      </c>
    </row>
    <row r="58" spans="2:8" x14ac:dyDescent="0.3">
      <c r="B58" s="354"/>
      <c r="C58" s="78" t="s">
        <v>42</v>
      </c>
      <c r="D58" s="194">
        <v>0</v>
      </c>
      <c r="E58" s="194">
        <v>0.17647058823529413</v>
      </c>
      <c r="F58" s="194">
        <v>0.58823529411764708</v>
      </c>
      <c r="G58" s="194">
        <v>0.23529411764705882</v>
      </c>
      <c r="H58" s="212">
        <v>0</v>
      </c>
    </row>
    <row r="59" spans="2:8" x14ac:dyDescent="0.3">
      <c r="B59" s="354"/>
      <c r="C59" s="78" t="s">
        <v>43</v>
      </c>
      <c r="D59" s="194">
        <v>0</v>
      </c>
      <c r="E59" s="194">
        <v>0</v>
      </c>
      <c r="F59" s="194">
        <v>0.5</v>
      </c>
      <c r="G59" s="194">
        <v>0.5</v>
      </c>
      <c r="H59" s="212">
        <v>0</v>
      </c>
    </row>
    <row r="60" spans="2:8" ht="15" customHeight="1" x14ac:dyDescent="0.3">
      <c r="B60" s="354"/>
      <c r="C60" s="78" t="s">
        <v>465</v>
      </c>
      <c r="D60" s="194">
        <v>0.125</v>
      </c>
      <c r="E60" s="194">
        <v>0.125</v>
      </c>
      <c r="F60" s="194">
        <v>0.5</v>
      </c>
      <c r="G60" s="194">
        <v>0.125</v>
      </c>
      <c r="H60" s="212">
        <v>0.125</v>
      </c>
    </row>
    <row r="61" spans="2:8" x14ac:dyDescent="0.3">
      <c r="B61" s="354"/>
      <c r="C61" s="78" t="s">
        <v>90</v>
      </c>
      <c r="D61" s="194">
        <v>0</v>
      </c>
      <c r="E61" s="194">
        <v>0.6</v>
      </c>
      <c r="F61" s="194">
        <v>0.2</v>
      </c>
      <c r="G61" s="194">
        <v>0.2</v>
      </c>
      <c r="H61" s="212">
        <v>0</v>
      </c>
    </row>
    <row r="62" spans="2:8" x14ac:dyDescent="0.3">
      <c r="B62" s="354"/>
      <c r="C62" s="78" t="s">
        <v>44</v>
      </c>
      <c r="D62" s="194">
        <v>0</v>
      </c>
      <c r="E62" s="194">
        <v>0.29411764705882354</v>
      </c>
      <c r="F62" s="194">
        <v>0.52941176470588236</v>
      </c>
      <c r="G62" s="194">
        <v>0.17647058823529413</v>
      </c>
      <c r="H62" s="212">
        <v>0</v>
      </c>
    </row>
    <row r="63" spans="2:8" ht="15" customHeight="1" thickBot="1" x14ac:dyDescent="0.35">
      <c r="B63" s="354"/>
      <c r="C63" s="80" t="s">
        <v>45</v>
      </c>
      <c r="D63" s="202">
        <v>0</v>
      </c>
      <c r="E63" s="202">
        <v>0</v>
      </c>
      <c r="F63" s="202">
        <v>0.6</v>
      </c>
      <c r="G63" s="202">
        <v>0.4</v>
      </c>
      <c r="H63" s="213">
        <v>0</v>
      </c>
    </row>
    <row r="64" spans="2:8" ht="15" customHeight="1" x14ac:dyDescent="0.3">
      <c r="B64" s="356" t="s">
        <v>428</v>
      </c>
      <c r="C64" s="301" t="s">
        <v>426</v>
      </c>
      <c r="D64" s="214">
        <v>0</v>
      </c>
      <c r="E64" s="214">
        <v>0.42857142857142855</v>
      </c>
      <c r="F64" s="214">
        <v>0.2857142857142857</v>
      </c>
      <c r="G64" s="214">
        <v>0.14285714285714285</v>
      </c>
      <c r="H64" s="215">
        <v>0.14285714285714285</v>
      </c>
    </row>
    <row r="65" spans="2:8" ht="15" customHeight="1" thickBot="1" x14ac:dyDescent="0.35">
      <c r="B65" s="363"/>
      <c r="C65" s="302" t="s">
        <v>427</v>
      </c>
      <c r="D65" s="218">
        <v>0</v>
      </c>
      <c r="E65" s="218">
        <v>0.2857142857142857</v>
      </c>
      <c r="F65" s="218">
        <v>0.2857142857142857</v>
      </c>
      <c r="G65" s="218">
        <v>0.2857142857142857</v>
      </c>
      <c r="H65" s="219">
        <v>0.14285714285714285</v>
      </c>
    </row>
    <row r="66" spans="2:8" x14ac:dyDescent="0.3">
      <c r="B66" s="366" t="s">
        <v>46</v>
      </c>
      <c r="C66" s="124" t="s">
        <v>47</v>
      </c>
      <c r="D66" s="201">
        <v>0.45454545454545453</v>
      </c>
      <c r="E66" s="201">
        <v>0.54545454545454541</v>
      </c>
      <c r="F66" s="201">
        <v>0</v>
      </c>
      <c r="G66" s="201">
        <v>0</v>
      </c>
      <c r="H66" s="211">
        <v>0</v>
      </c>
    </row>
    <row r="67" spans="2:8" ht="15" thickBot="1" x14ac:dyDescent="0.35">
      <c r="B67" s="367"/>
      <c r="C67" s="125" t="s">
        <v>281</v>
      </c>
      <c r="D67" s="202">
        <v>0.33333333333333331</v>
      </c>
      <c r="E67" s="202">
        <v>0.5</v>
      </c>
      <c r="F67" s="202">
        <v>0.16666666666666666</v>
      </c>
      <c r="G67" s="202">
        <v>0</v>
      </c>
      <c r="H67" s="213">
        <v>0</v>
      </c>
    </row>
    <row r="68" spans="2:8" ht="15" customHeight="1" x14ac:dyDescent="0.3"/>
    <row r="71" spans="2:8" ht="15.75" customHeight="1" x14ac:dyDescent="0.3"/>
    <row r="72" spans="2:8" ht="15" customHeight="1" x14ac:dyDescent="0.3"/>
    <row r="73" spans="2:8" s="74" customFormat="1" ht="15" customHeight="1" x14ac:dyDescent="0.3"/>
    <row r="74" spans="2:8" ht="15" customHeight="1" x14ac:dyDescent="0.3"/>
    <row r="75" spans="2:8" s="74" customFormat="1" ht="15" customHeight="1" x14ac:dyDescent="0.3"/>
    <row r="78" spans="2:8" s="70" customFormat="1" x14ac:dyDescent="0.3"/>
    <row r="79" spans="2:8" ht="15" customHeight="1" x14ac:dyDescent="0.3"/>
  </sheetData>
  <mergeCells count="14">
    <mergeCell ref="B56:B63"/>
    <mergeCell ref="B64:B65"/>
    <mergeCell ref="B66:B67"/>
    <mergeCell ref="B6:B17"/>
    <mergeCell ref="B18:B26"/>
    <mergeCell ref="B27:B33"/>
    <mergeCell ref="B35:B50"/>
    <mergeCell ref="B51:B55"/>
    <mergeCell ref="C4:H4"/>
    <mergeCell ref="C1:H1"/>
    <mergeCell ref="C2:E2"/>
    <mergeCell ref="F2:H2"/>
    <mergeCell ref="C3:E3"/>
    <mergeCell ref="F3:H3"/>
  </mergeCells>
  <hyperlinks>
    <hyperlink ref="A1" location="Index!A1" display="Back to index" xr:uid="{00000000-0004-0000-2C00-000000000000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4"/>
  </sheetPr>
  <dimension ref="A1:H80"/>
  <sheetViews>
    <sheetView zoomScale="70" zoomScaleNormal="70" workbookViewId="0">
      <selection activeCell="L1" sqref="L1:L1048576"/>
    </sheetView>
  </sheetViews>
  <sheetFormatPr defaultColWidth="9.109375" defaultRowHeight="14.4" x14ac:dyDescent="0.3"/>
  <cols>
    <col min="1" max="1" width="9.109375" style="32"/>
    <col min="2" max="2" width="26.44140625" style="32" customWidth="1"/>
    <col min="3" max="3" width="33.33203125" style="32" bestFit="1" customWidth="1"/>
    <col min="4" max="4" width="9.109375" style="32"/>
    <col min="5" max="5" width="16.88671875" style="32" customWidth="1"/>
    <col min="6" max="6" width="9.109375" style="32"/>
    <col min="7" max="7" width="11.109375" style="32" customWidth="1"/>
    <col min="8" max="10" width="9.109375" style="32"/>
    <col min="11" max="11" width="9.109375" style="32" customWidth="1"/>
    <col min="12" max="16384" width="9.109375" style="32"/>
  </cols>
  <sheetData>
    <row r="1" spans="1:8" ht="30" customHeight="1" thickTop="1" thickBot="1" x14ac:dyDescent="0.35">
      <c r="A1" s="44" t="s">
        <v>106</v>
      </c>
      <c r="C1" s="388" t="s">
        <v>85</v>
      </c>
      <c r="D1" s="388"/>
      <c r="E1" s="388"/>
      <c r="F1" s="388"/>
      <c r="G1" s="388"/>
      <c r="H1" s="388"/>
    </row>
    <row r="2" spans="1:8" x14ac:dyDescent="0.3">
      <c r="C2" s="380" t="s">
        <v>73</v>
      </c>
      <c r="D2" s="380"/>
      <c r="E2" s="380"/>
      <c r="F2" s="380" t="s">
        <v>72</v>
      </c>
      <c r="G2" s="380"/>
      <c r="H2" s="380"/>
    </row>
    <row r="3" spans="1:8" x14ac:dyDescent="0.3">
      <c r="C3" s="381" t="s">
        <v>71</v>
      </c>
      <c r="D3" s="381"/>
      <c r="E3" s="381"/>
      <c r="F3" s="381" t="s">
        <v>70</v>
      </c>
      <c r="G3" s="381"/>
      <c r="H3" s="381"/>
    </row>
    <row r="4" spans="1:8" ht="15" thickBot="1" x14ac:dyDescent="0.35">
      <c r="C4" s="378" t="s">
        <v>69</v>
      </c>
      <c r="D4" s="378"/>
      <c r="E4" s="378"/>
      <c r="F4" s="378"/>
      <c r="G4" s="378"/>
      <c r="H4" s="378"/>
    </row>
    <row r="5" spans="1:8" ht="15" thickBot="1" x14ac:dyDescent="0.35">
      <c r="C5" s="33" t="s">
        <v>68</v>
      </c>
      <c r="D5" s="34">
        <v>1</v>
      </c>
      <c r="E5" s="34">
        <v>2</v>
      </c>
      <c r="F5" s="34">
        <v>3</v>
      </c>
      <c r="G5" s="34">
        <v>4</v>
      </c>
      <c r="H5" s="34">
        <v>5</v>
      </c>
    </row>
    <row r="6" spans="1:8" ht="15" customHeight="1" x14ac:dyDescent="0.3">
      <c r="B6" s="353" t="s">
        <v>13</v>
      </c>
      <c r="C6" s="76" t="s">
        <v>14</v>
      </c>
      <c r="D6" s="201">
        <v>0.2857142857142857</v>
      </c>
      <c r="E6" s="201">
        <v>0.7142857142857143</v>
      </c>
      <c r="F6" s="201">
        <v>0</v>
      </c>
      <c r="G6" s="201">
        <v>0</v>
      </c>
      <c r="H6" s="211">
        <v>0</v>
      </c>
    </row>
    <row r="7" spans="1:8" x14ac:dyDescent="0.3">
      <c r="B7" s="354"/>
      <c r="C7" s="78" t="s">
        <v>15</v>
      </c>
      <c r="D7" s="194">
        <v>0.19444444444444445</v>
      </c>
      <c r="E7" s="194">
        <v>0.55555555555555558</v>
      </c>
      <c r="F7" s="194">
        <v>0.25</v>
      </c>
      <c r="G7" s="194">
        <v>0</v>
      </c>
      <c r="H7" s="212">
        <v>0</v>
      </c>
    </row>
    <row r="8" spans="1:8" x14ac:dyDescent="0.3">
      <c r="B8" s="354"/>
      <c r="C8" s="78" t="s">
        <v>16</v>
      </c>
      <c r="D8" s="194">
        <v>0.25</v>
      </c>
      <c r="E8" s="194">
        <v>0.75</v>
      </c>
      <c r="F8" s="194">
        <v>0</v>
      </c>
      <c r="G8" s="194">
        <v>0</v>
      </c>
      <c r="H8" s="212">
        <v>0</v>
      </c>
    </row>
    <row r="9" spans="1:8" x14ac:dyDescent="0.3">
      <c r="B9" s="354"/>
      <c r="C9" s="78" t="s">
        <v>448</v>
      </c>
      <c r="D9" s="194">
        <v>0.25</v>
      </c>
      <c r="E9" s="194">
        <v>0.75</v>
      </c>
      <c r="F9" s="194">
        <v>0</v>
      </c>
      <c r="G9" s="194">
        <v>0</v>
      </c>
      <c r="H9" s="212">
        <v>0</v>
      </c>
    </row>
    <row r="10" spans="1:8" x14ac:dyDescent="0.3">
      <c r="B10" s="354"/>
      <c r="C10" s="78" t="s">
        <v>17</v>
      </c>
      <c r="D10" s="194">
        <v>0.29411764705882354</v>
      </c>
      <c r="E10" s="194">
        <v>0.52941176470588236</v>
      </c>
      <c r="F10" s="194">
        <v>0.17647058823529413</v>
      </c>
      <c r="G10" s="194">
        <v>0</v>
      </c>
      <c r="H10" s="212">
        <v>0</v>
      </c>
    </row>
    <row r="11" spans="1:8" x14ac:dyDescent="0.3">
      <c r="B11" s="354"/>
      <c r="C11" s="78" t="s">
        <v>18</v>
      </c>
      <c r="D11" s="194">
        <v>0.12903225806451613</v>
      </c>
      <c r="E11" s="194">
        <v>0.67741935483870963</v>
      </c>
      <c r="F11" s="194">
        <v>0.19354838709677419</v>
      </c>
      <c r="G11" s="194">
        <v>0</v>
      </c>
      <c r="H11" s="212">
        <v>0</v>
      </c>
    </row>
    <row r="12" spans="1:8" x14ac:dyDescent="0.3">
      <c r="B12" s="354"/>
      <c r="C12" s="78" t="s">
        <v>278</v>
      </c>
      <c r="D12" s="194">
        <v>0.30769230769230771</v>
      </c>
      <c r="E12" s="194">
        <v>0.46153846153846156</v>
      </c>
      <c r="F12" s="194">
        <v>0.23076923076923078</v>
      </c>
      <c r="G12" s="194">
        <v>0</v>
      </c>
      <c r="H12" s="212">
        <v>0</v>
      </c>
    </row>
    <row r="13" spans="1:8" x14ac:dyDescent="0.3">
      <c r="B13" s="354"/>
      <c r="C13" s="78" t="s">
        <v>19</v>
      </c>
      <c r="D13" s="194">
        <v>0.16666666666666666</v>
      </c>
      <c r="E13" s="194">
        <v>0.61111111111111116</v>
      </c>
      <c r="F13" s="194">
        <v>0.22222222222222221</v>
      </c>
      <c r="G13" s="194">
        <v>0</v>
      </c>
      <c r="H13" s="212">
        <v>0</v>
      </c>
    </row>
    <row r="14" spans="1:8" x14ac:dyDescent="0.3">
      <c r="B14" s="354"/>
      <c r="C14" s="78" t="s">
        <v>20</v>
      </c>
      <c r="D14" s="194">
        <v>0.20512820512820512</v>
      </c>
      <c r="E14" s="194">
        <v>0.61538461538461542</v>
      </c>
      <c r="F14" s="194">
        <v>0.17948717948717949</v>
      </c>
      <c r="G14" s="194">
        <v>0</v>
      </c>
      <c r="H14" s="212">
        <v>0</v>
      </c>
    </row>
    <row r="15" spans="1:8" x14ac:dyDescent="0.3">
      <c r="B15" s="354"/>
      <c r="C15" s="78" t="s">
        <v>21</v>
      </c>
      <c r="D15" s="194">
        <v>0.16666666666666666</v>
      </c>
      <c r="E15" s="194">
        <v>0.58333333333333337</v>
      </c>
      <c r="F15" s="194">
        <v>0.25</v>
      </c>
      <c r="G15" s="194">
        <v>0</v>
      </c>
      <c r="H15" s="212">
        <v>0</v>
      </c>
    </row>
    <row r="16" spans="1:8" x14ac:dyDescent="0.3">
      <c r="B16" s="354"/>
      <c r="C16" s="78" t="s">
        <v>22</v>
      </c>
      <c r="D16" s="194">
        <v>0.23529411764705882</v>
      </c>
      <c r="E16" s="194">
        <v>0.58823529411764708</v>
      </c>
      <c r="F16" s="194">
        <v>0.17647058823529413</v>
      </c>
      <c r="G16" s="194">
        <v>0</v>
      </c>
      <c r="H16" s="212">
        <v>0</v>
      </c>
    </row>
    <row r="17" spans="2:8" ht="15" thickBot="1" x14ac:dyDescent="0.35">
      <c r="B17" s="355"/>
      <c r="C17" s="80" t="s">
        <v>23</v>
      </c>
      <c r="D17" s="202">
        <v>0.13636363636363635</v>
      </c>
      <c r="E17" s="202">
        <v>0.77272727272727271</v>
      </c>
      <c r="F17" s="202">
        <v>9.0909090909090912E-2</v>
      </c>
      <c r="G17" s="202">
        <v>0</v>
      </c>
      <c r="H17" s="213">
        <v>0</v>
      </c>
    </row>
    <row r="18" spans="2:8" ht="15" customHeight="1" x14ac:dyDescent="0.3">
      <c r="B18" s="356" t="s">
        <v>24</v>
      </c>
      <c r="C18" s="54" t="s">
        <v>25</v>
      </c>
      <c r="D18" s="214">
        <v>0.3125</v>
      </c>
      <c r="E18" s="214">
        <v>0.6875</v>
      </c>
      <c r="F18" s="214">
        <v>0</v>
      </c>
      <c r="G18" s="214">
        <v>0</v>
      </c>
      <c r="H18" s="215">
        <v>0</v>
      </c>
    </row>
    <row r="19" spans="2:8" x14ac:dyDescent="0.3">
      <c r="B19" s="357"/>
      <c r="C19" s="53" t="s">
        <v>26</v>
      </c>
      <c r="D19" s="216">
        <v>0.11764705882352941</v>
      </c>
      <c r="E19" s="216">
        <v>0.88235294117647056</v>
      </c>
      <c r="F19" s="216">
        <v>0</v>
      </c>
      <c r="G19" s="216">
        <v>0</v>
      </c>
      <c r="H19" s="217">
        <v>0</v>
      </c>
    </row>
    <row r="20" spans="2:8" x14ac:dyDescent="0.3">
      <c r="B20" s="357"/>
      <c r="C20" s="53" t="s">
        <v>279</v>
      </c>
      <c r="D20" s="216">
        <v>0.3</v>
      </c>
      <c r="E20" s="216">
        <v>0.6</v>
      </c>
      <c r="F20" s="216">
        <v>0.1</v>
      </c>
      <c r="G20" s="216">
        <v>0</v>
      </c>
      <c r="H20" s="217">
        <v>0</v>
      </c>
    </row>
    <row r="21" spans="2:8" x14ac:dyDescent="0.3">
      <c r="B21" s="357"/>
      <c r="C21" s="53" t="s">
        <v>449</v>
      </c>
      <c r="D21" s="216">
        <v>0.33333333333333331</v>
      </c>
      <c r="E21" s="216">
        <v>0.5</v>
      </c>
      <c r="F21" s="216">
        <v>0.16666666666666666</v>
      </c>
      <c r="G21" s="216">
        <v>0</v>
      </c>
      <c r="H21" s="217">
        <v>0</v>
      </c>
    </row>
    <row r="22" spans="2:8" x14ac:dyDescent="0.3">
      <c r="B22" s="357"/>
      <c r="C22" s="53" t="s">
        <v>450</v>
      </c>
      <c r="D22" s="216">
        <v>0.42857142857142855</v>
      </c>
      <c r="E22" s="216">
        <v>0.42857142857142855</v>
      </c>
      <c r="F22" s="216">
        <v>0.14285714285714285</v>
      </c>
      <c r="G22" s="216">
        <v>0</v>
      </c>
      <c r="H22" s="217">
        <v>0</v>
      </c>
    </row>
    <row r="23" spans="2:8" x14ac:dyDescent="0.3">
      <c r="B23" s="357"/>
      <c r="C23" s="53" t="s">
        <v>451</v>
      </c>
      <c r="D23" s="216">
        <v>0.2857142857142857</v>
      </c>
      <c r="E23" s="216">
        <v>0.7142857142857143</v>
      </c>
      <c r="F23" s="216">
        <v>0</v>
      </c>
      <c r="G23" s="216">
        <v>0</v>
      </c>
      <c r="H23" s="217">
        <v>0</v>
      </c>
    </row>
    <row r="24" spans="2:8" x14ac:dyDescent="0.3">
      <c r="B24" s="357"/>
      <c r="C24" s="53" t="s">
        <v>27</v>
      </c>
      <c r="D24" s="216">
        <v>0.34782608695652173</v>
      </c>
      <c r="E24" s="216">
        <v>0.56521739130434778</v>
      </c>
      <c r="F24" s="216">
        <v>8.6956521739130432E-2</v>
      </c>
      <c r="G24" s="216">
        <v>0</v>
      </c>
      <c r="H24" s="217">
        <v>0</v>
      </c>
    </row>
    <row r="25" spans="2:8" x14ac:dyDescent="0.3">
      <c r="B25" s="357"/>
      <c r="C25" s="53" t="s">
        <v>452</v>
      </c>
      <c r="D25" s="216">
        <v>0.2</v>
      </c>
      <c r="E25" s="216">
        <v>0.6</v>
      </c>
      <c r="F25" s="216">
        <v>0.2</v>
      </c>
      <c r="G25" s="216">
        <v>0</v>
      </c>
      <c r="H25" s="217">
        <v>0</v>
      </c>
    </row>
    <row r="26" spans="2:8" ht="15" thickBot="1" x14ac:dyDescent="0.35">
      <c r="B26" s="357"/>
      <c r="C26" s="51" t="s">
        <v>28</v>
      </c>
      <c r="D26" s="218">
        <v>0.18181818181818182</v>
      </c>
      <c r="E26" s="218">
        <v>0.81818181818181823</v>
      </c>
      <c r="F26" s="218">
        <v>0</v>
      </c>
      <c r="G26" s="218">
        <v>0</v>
      </c>
      <c r="H26" s="219">
        <v>0</v>
      </c>
    </row>
    <row r="27" spans="2:8" ht="14.4" customHeight="1" x14ac:dyDescent="0.3">
      <c r="B27" s="353" t="s">
        <v>29</v>
      </c>
      <c r="C27" s="76" t="s">
        <v>30</v>
      </c>
      <c r="D27" s="201">
        <v>0.1875</v>
      </c>
      <c r="E27" s="201">
        <v>0.625</v>
      </c>
      <c r="F27" s="201">
        <v>0.1875</v>
      </c>
      <c r="G27" s="201">
        <v>0</v>
      </c>
      <c r="H27" s="211">
        <v>0</v>
      </c>
    </row>
    <row r="28" spans="2:8" x14ac:dyDescent="0.3">
      <c r="B28" s="354"/>
      <c r="C28" s="78" t="s">
        <v>31</v>
      </c>
      <c r="D28" s="194">
        <v>0.22222222222222221</v>
      </c>
      <c r="E28" s="194">
        <v>0.66666666666666663</v>
      </c>
      <c r="F28" s="194">
        <v>0.1111111111111111</v>
      </c>
      <c r="G28" s="194">
        <v>0</v>
      </c>
      <c r="H28" s="212">
        <v>0</v>
      </c>
    </row>
    <row r="29" spans="2:8" x14ac:dyDescent="0.3">
      <c r="B29" s="354"/>
      <c r="C29" s="78" t="s">
        <v>32</v>
      </c>
      <c r="D29" s="194">
        <v>0.1875</v>
      </c>
      <c r="E29" s="194">
        <v>0.5</v>
      </c>
      <c r="F29" s="194">
        <v>0.1875</v>
      </c>
      <c r="G29" s="194">
        <v>0.125</v>
      </c>
      <c r="H29" s="212">
        <v>0</v>
      </c>
    </row>
    <row r="30" spans="2:8" ht="15" customHeight="1" x14ac:dyDescent="0.3">
      <c r="B30" s="354"/>
      <c r="C30" s="78" t="s">
        <v>33</v>
      </c>
      <c r="D30" s="194">
        <v>0.23076923076923078</v>
      </c>
      <c r="E30" s="194">
        <v>0.61538461538461542</v>
      </c>
      <c r="F30" s="194">
        <v>0.15384615384615385</v>
      </c>
      <c r="G30" s="194">
        <v>0</v>
      </c>
      <c r="H30" s="212">
        <v>0</v>
      </c>
    </row>
    <row r="31" spans="2:8" ht="15" customHeight="1" x14ac:dyDescent="0.3">
      <c r="B31" s="354"/>
      <c r="C31" s="78" t="s">
        <v>128</v>
      </c>
      <c r="D31" s="194">
        <v>0.33333333333333331</v>
      </c>
      <c r="E31" s="194">
        <v>0.5</v>
      </c>
      <c r="F31" s="194">
        <v>0.16666666666666666</v>
      </c>
      <c r="G31" s="194">
        <v>0</v>
      </c>
      <c r="H31" s="212">
        <v>0</v>
      </c>
    </row>
    <row r="32" spans="2:8" x14ac:dyDescent="0.3">
      <c r="B32" s="354"/>
      <c r="C32" s="78" t="s">
        <v>34</v>
      </c>
      <c r="D32" s="194">
        <v>0.2</v>
      </c>
      <c r="E32" s="194">
        <v>0.46666666666666667</v>
      </c>
      <c r="F32" s="194">
        <v>0.26666666666666666</v>
      </c>
      <c r="G32" s="194">
        <v>6.6666666666666666E-2</v>
      </c>
      <c r="H32" s="212">
        <v>0</v>
      </c>
    </row>
    <row r="33" spans="2:8" ht="15" thickBot="1" x14ac:dyDescent="0.35">
      <c r="B33" s="355"/>
      <c r="C33" s="80" t="s">
        <v>35</v>
      </c>
      <c r="D33" s="202">
        <v>0.30434782608695654</v>
      </c>
      <c r="E33" s="202">
        <v>0.47826086956521741</v>
      </c>
      <c r="F33" s="202">
        <v>0.21739130434782608</v>
      </c>
      <c r="G33" s="202">
        <v>0</v>
      </c>
      <c r="H33" s="213">
        <v>0</v>
      </c>
    </row>
    <row r="34" spans="2:8" ht="46.2" thickBot="1" x14ac:dyDescent="0.35">
      <c r="B34" s="220" t="s">
        <v>36</v>
      </c>
      <c r="C34" s="266" t="s">
        <v>453</v>
      </c>
      <c r="D34" s="303">
        <v>0</v>
      </c>
      <c r="E34" s="303">
        <v>0.7142857142857143</v>
      </c>
      <c r="F34" s="303">
        <v>0.2857142857142857</v>
      </c>
      <c r="G34" s="303">
        <v>0</v>
      </c>
      <c r="H34" s="304">
        <v>0</v>
      </c>
    </row>
    <row r="35" spans="2:8" ht="14.4" customHeight="1" x14ac:dyDescent="0.3">
      <c r="B35" s="353" t="s">
        <v>37</v>
      </c>
      <c r="C35" s="76" t="s">
        <v>454</v>
      </c>
      <c r="D35" s="201">
        <v>0.125</v>
      </c>
      <c r="E35" s="201">
        <v>0.25</v>
      </c>
      <c r="F35" s="201">
        <v>0.375</v>
      </c>
      <c r="G35" s="201">
        <v>0.25</v>
      </c>
      <c r="H35" s="211">
        <v>0</v>
      </c>
    </row>
    <row r="36" spans="2:8" x14ac:dyDescent="0.3">
      <c r="B36" s="354"/>
      <c r="C36" s="78" t="s">
        <v>455</v>
      </c>
      <c r="D36" s="194">
        <v>0.34782608695652173</v>
      </c>
      <c r="E36" s="194">
        <v>0.56521739130434778</v>
      </c>
      <c r="F36" s="194">
        <v>8.6956521739130432E-2</v>
      </c>
      <c r="G36" s="194">
        <v>0</v>
      </c>
      <c r="H36" s="212">
        <v>0</v>
      </c>
    </row>
    <row r="37" spans="2:8" ht="15" customHeight="1" x14ac:dyDescent="0.3">
      <c r="B37" s="354"/>
      <c r="C37" s="78" t="s">
        <v>280</v>
      </c>
      <c r="D37" s="194">
        <v>0.1111111111111111</v>
      </c>
      <c r="E37" s="194">
        <v>0.55555555555555558</v>
      </c>
      <c r="F37" s="194">
        <v>0.33333333333333331</v>
      </c>
      <c r="G37" s="194">
        <v>0</v>
      </c>
      <c r="H37" s="212">
        <v>0</v>
      </c>
    </row>
    <row r="38" spans="2:8" ht="15" customHeight="1" x14ac:dyDescent="0.3">
      <c r="B38" s="354"/>
      <c r="C38" s="78" t="s">
        <v>456</v>
      </c>
      <c r="D38" s="194">
        <v>0</v>
      </c>
      <c r="E38" s="194">
        <v>0.5</v>
      </c>
      <c r="F38" s="194">
        <v>0.33333333333333331</v>
      </c>
      <c r="G38" s="194">
        <v>0.16666666666666666</v>
      </c>
      <c r="H38" s="212">
        <v>0</v>
      </c>
    </row>
    <row r="39" spans="2:8" x14ac:dyDescent="0.3">
      <c r="B39" s="354"/>
      <c r="C39" s="78" t="s">
        <v>390</v>
      </c>
      <c r="D39" s="194">
        <v>0.16666666666666666</v>
      </c>
      <c r="E39" s="194">
        <v>0.41666666666666669</v>
      </c>
      <c r="F39" s="194">
        <v>0.33333333333333331</v>
      </c>
      <c r="G39" s="194">
        <v>8.3333333333333329E-2</v>
      </c>
      <c r="H39" s="212">
        <v>0</v>
      </c>
    </row>
    <row r="40" spans="2:8" ht="15" customHeight="1" x14ac:dyDescent="0.3">
      <c r="B40" s="354"/>
      <c r="C40" s="78" t="s">
        <v>457</v>
      </c>
      <c r="D40" s="194">
        <v>0.14285714285714285</v>
      </c>
      <c r="E40" s="194">
        <v>0.2857142857142857</v>
      </c>
      <c r="F40" s="194">
        <v>0.2857142857142857</v>
      </c>
      <c r="G40" s="194">
        <v>0.14285714285714285</v>
      </c>
      <c r="H40" s="212">
        <v>0.14285714285714285</v>
      </c>
    </row>
    <row r="41" spans="2:8" s="74" customFormat="1" ht="15" customHeight="1" x14ac:dyDescent="0.3">
      <c r="B41" s="354"/>
      <c r="C41" s="78" t="s">
        <v>444</v>
      </c>
      <c r="D41" s="194">
        <v>0.2</v>
      </c>
      <c r="E41" s="194">
        <v>0.4</v>
      </c>
      <c r="F41" s="194">
        <v>0.4</v>
      </c>
      <c r="G41" s="194">
        <v>0</v>
      </c>
      <c r="H41" s="212">
        <v>0</v>
      </c>
    </row>
    <row r="42" spans="2:8" ht="15" customHeight="1" x14ac:dyDescent="0.3">
      <c r="B42" s="354"/>
      <c r="C42" s="78" t="s">
        <v>458</v>
      </c>
      <c r="D42" s="194">
        <v>0.1</v>
      </c>
      <c r="E42" s="194">
        <v>0.4</v>
      </c>
      <c r="F42" s="194">
        <v>0.4</v>
      </c>
      <c r="G42" s="194">
        <v>0.1</v>
      </c>
      <c r="H42" s="212">
        <v>0</v>
      </c>
    </row>
    <row r="43" spans="2:8" ht="15" customHeight="1" x14ac:dyDescent="0.3">
      <c r="B43" s="354"/>
      <c r="C43" s="78" t="s">
        <v>391</v>
      </c>
      <c r="D43" s="194">
        <v>0.2</v>
      </c>
      <c r="E43" s="194">
        <v>0.4</v>
      </c>
      <c r="F43" s="194">
        <v>0.4</v>
      </c>
      <c r="G43" s="194">
        <v>0</v>
      </c>
      <c r="H43" s="212">
        <v>0</v>
      </c>
    </row>
    <row r="44" spans="2:8" x14ac:dyDescent="0.3">
      <c r="B44" s="354"/>
      <c r="C44" s="78" t="s">
        <v>445</v>
      </c>
      <c r="D44" s="194">
        <v>0</v>
      </c>
      <c r="E44" s="194">
        <v>0.16666666666666666</v>
      </c>
      <c r="F44" s="194">
        <v>0.66666666666666663</v>
      </c>
      <c r="G44" s="194">
        <v>0.16666666666666666</v>
      </c>
      <c r="H44" s="212">
        <v>0</v>
      </c>
    </row>
    <row r="45" spans="2:8" x14ac:dyDescent="0.3">
      <c r="B45" s="354"/>
      <c r="C45" s="78" t="s">
        <v>392</v>
      </c>
      <c r="D45" s="194">
        <v>0.17241379310344829</v>
      </c>
      <c r="E45" s="194">
        <v>0.41379310344827586</v>
      </c>
      <c r="F45" s="194">
        <v>0.41379310344827586</v>
      </c>
      <c r="G45" s="194">
        <v>0</v>
      </c>
      <c r="H45" s="212">
        <v>0</v>
      </c>
    </row>
    <row r="46" spans="2:8" x14ac:dyDescent="0.3">
      <c r="B46" s="354"/>
      <c r="C46" s="78" t="s">
        <v>38</v>
      </c>
      <c r="D46" s="194">
        <v>0</v>
      </c>
      <c r="E46" s="194">
        <v>0.34375</v>
      </c>
      <c r="F46" s="194">
        <v>0.21875</v>
      </c>
      <c r="G46" s="194">
        <v>0.40625</v>
      </c>
      <c r="H46" s="212">
        <v>3.125E-2</v>
      </c>
    </row>
    <row r="47" spans="2:8" x14ac:dyDescent="0.3">
      <c r="B47" s="354"/>
      <c r="C47" s="78" t="s">
        <v>446</v>
      </c>
      <c r="D47" s="194">
        <v>0.3</v>
      </c>
      <c r="E47" s="194">
        <v>0.4</v>
      </c>
      <c r="F47" s="194">
        <v>0.2</v>
      </c>
      <c r="G47" s="194">
        <v>0.1</v>
      </c>
      <c r="H47" s="212">
        <v>0</v>
      </c>
    </row>
    <row r="48" spans="2:8" x14ac:dyDescent="0.3">
      <c r="B48" s="354"/>
      <c r="C48" s="78" t="s">
        <v>440</v>
      </c>
      <c r="D48" s="194">
        <v>0.11764705882352941</v>
      </c>
      <c r="E48" s="194">
        <v>0.47058823529411764</v>
      </c>
      <c r="F48" s="194">
        <v>0.29411764705882354</v>
      </c>
      <c r="G48" s="194">
        <v>5.8823529411764705E-2</v>
      </c>
      <c r="H48" s="212">
        <v>5.8823529411764705E-2</v>
      </c>
    </row>
    <row r="49" spans="2:8" x14ac:dyDescent="0.3">
      <c r="B49" s="354"/>
      <c r="C49" s="78" t="s">
        <v>447</v>
      </c>
      <c r="D49" s="194">
        <v>0.14285714285714285</v>
      </c>
      <c r="E49" s="194">
        <v>0.2857142857142857</v>
      </c>
      <c r="F49" s="194">
        <v>0.42857142857142855</v>
      </c>
      <c r="G49" s="194">
        <v>0.14285714285714285</v>
      </c>
      <c r="H49" s="212">
        <v>0</v>
      </c>
    </row>
    <row r="50" spans="2:8" ht="15" customHeight="1" thickBot="1" x14ac:dyDescent="0.35">
      <c r="B50" s="355"/>
      <c r="C50" s="80" t="s">
        <v>129</v>
      </c>
      <c r="D50" s="202">
        <v>0</v>
      </c>
      <c r="E50" s="202">
        <v>0.42857142857142855</v>
      </c>
      <c r="F50" s="202">
        <v>0.42857142857142855</v>
      </c>
      <c r="G50" s="202">
        <v>0.14285714285714285</v>
      </c>
      <c r="H50" s="213">
        <v>0</v>
      </c>
    </row>
    <row r="51" spans="2:8" ht="14.4" customHeight="1" x14ac:dyDescent="0.3">
      <c r="B51" s="356" t="s">
        <v>39</v>
      </c>
      <c r="C51" s="54" t="s">
        <v>459</v>
      </c>
      <c r="D51" s="214">
        <v>0</v>
      </c>
      <c r="E51" s="214">
        <v>0.375</v>
      </c>
      <c r="F51" s="214">
        <v>0.625</v>
      </c>
      <c r="G51" s="214">
        <v>0</v>
      </c>
      <c r="H51" s="215">
        <v>0</v>
      </c>
    </row>
    <row r="52" spans="2:8" x14ac:dyDescent="0.3">
      <c r="B52" s="357"/>
      <c r="C52" s="53" t="s">
        <v>460</v>
      </c>
      <c r="D52" s="216">
        <v>0</v>
      </c>
      <c r="E52" s="216">
        <v>0.5</v>
      </c>
      <c r="F52" s="216">
        <v>0.375</v>
      </c>
      <c r="G52" s="216">
        <v>0.125</v>
      </c>
      <c r="H52" s="217">
        <v>0</v>
      </c>
    </row>
    <row r="53" spans="2:8" x14ac:dyDescent="0.3">
      <c r="B53" s="357"/>
      <c r="C53" s="53" t="s">
        <v>461</v>
      </c>
      <c r="D53" s="216">
        <v>0</v>
      </c>
      <c r="E53" s="216">
        <v>0.44444444444444442</v>
      </c>
      <c r="F53" s="216">
        <v>0.44444444444444442</v>
      </c>
      <c r="G53" s="216">
        <v>0</v>
      </c>
      <c r="H53" s="217">
        <v>0.1111111111111111</v>
      </c>
    </row>
    <row r="54" spans="2:8" ht="15" customHeight="1" x14ac:dyDescent="0.3">
      <c r="B54" s="357"/>
      <c r="C54" s="53" t="s">
        <v>462</v>
      </c>
      <c r="D54" s="216">
        <v>0.16666666666666666</v>
      </c>
      <c r="E54" s="216">
        <v>0.33333333333333331</v>
      </c>
      <c r="F54" s="216">
        <v>0.33333333333333331</v>
      </c>
      <c r="G54" s="216">
        <v>0.16666666666666666</v>
      </c>
      <c r="H54" s="217">
        <v>0</v>
      </c>
    </row>
    <row r="55" spans="2:8" ht="15" customHeight="1" thickBot="1" x14ac:dyDescent="0.35">
      <c r="B55" s="363"/>
      <c r="C55" s="51" t="s">
        <v>463</v>
      </c>
      <c r="D55" s="218">
        <v>0.1</v>
      </c>
      <c r="E55" s="218">
        <v>0.2</v>
      </c>
      <c r="F55" s="218">
        <v>0.4</v>
      </c>
      <c r="G55" s="218">
        <v>0.2</v>
      </c>
      <c r="H55" s="219">
        <v>0.1</v>
      </c>
    </row>
    <row r="56" spans="2:8" s="74" customFormat="1" ht="15" customHeight="1" x14ac:dyDescent="0.3">
      <c r="B56" s="353" t="s">
        <v>40</v>
      </c>
      <c r="C56" s="76" t="s">
        <v>464</v>
      </c>
      <c r="D56" s="201">
        <v>0.14285714285714285</v>
      </c>
      <c r="E56" s="201">
        <v>0.14285714285714285</v>
      </c>
      <c r="F56" s="201">
        <v>0.5714285714285714</v>
      </c>
      <c r="G56" s="201">
        <v>0.14285714285714285</v>
      </c>
      <c r="H56" s="211">
        <v>0</v>
      </c>
    </row>
    <row r="57" spans="2:8" x14ac:dyDescent="0.3">
      <c r="B57" s="354"/>
      <c r="C57" s="78" t="s">
        <v>41</v>
      </c>
      <c r="D57" s="194">
        <v>0</v>
      </c>
      <c r="E57" s="194">
        <v>0.66666666666666663</v>
      </c>
      <c r="F57" s="194">
        <v>0.25</v>
      </c>
      <c r="G57" s="194">
        <v>0</v>
      </c>
      <c r="H57" s="212">
        <v>8.3333333333333329E-2</v>
      </c>
    </row>
    <row r="58" spans="2:8" x14ac:dyDescent="0.3">
      <c r="B58" s="354"/>
      <c r="C58" s="78" t="s">
        <v>42</v>
      </c>
      <c r="D58" s="194">
        <v>0</v>
      </c>
      <c r="E58" s="194">
        <v>0.35294117647058826</v>
      </c>
      <c r="F58" s="194">
        <v>0.52941176470588236</v>
      </c>
      <c r="G58" s="194">
        <v>0.11764705882352941</v>
      </c>
      <c r="H58" s="212">
        <v>0</v>
      </c>
    </row>
    <row r="59" spans="2:8" x14ac:dyDescent="0.3">
      <c r="B59" s="354"/>
      <c r="C59" s="78" t="s">
        <v>43</v>
      </c>
      <c r="D59" s="194">
        <v>0</v>
      </c>
      <c r="E59" s="194">
        <v>0.5</v>
      </c>
      <c r="F59" s="194">
        <v>0.42857142857142855</v>
      </c>
      <c r="G59" s="194">
        <v>0</v>
      </c>
      <c r="H59" s="212">
        <v>7.1428571428571425E-2</v>
      </c>
    </row>
    <row r="60" spans="2:8" ht="15" customHeight="1" x14ac:dyDescent="0.3">
      <c r="B60" s="354"/>
      <c r="C60" s="78" t="s">
        <v>465</v>
      </c>
      <c r="D60" s="194">
        <v>0.125</v>
      </c>
      <c r="E60" s="194">
        <v>0.625</v>
      </c>
      <c r="F60" s="194">
        <v>0.125</v>
      </c>
      <c r="G60" s="194">
        <v>0.125</v>
      </c>
      <c r="H60" s="212">
        <v>0</v>
      </c>
    </row>
    <row r="61" spans="2:8" x14ac:dyDescent="0.3">
      <c r="B61" s="354"/>
      <c r="C61" s="78" t="s">
        <v>90</v>
      </c>
      <c r="D61" s="194">
        <v>0</v>
      </c>
      <c r="E61" s="194">
        <v>0.6</v>
      </c>
      <c r="F61" s="194">
        <v>0.4</v>
      </c>
      <c r="G61" s="194">
        <v>0</v>
      </c>
      <c r="H61" s="212">
        <v>0</v>
      </c>
    </row>
    <row r="62" spans="2:8" x14ac:dyDescent="0.3">
      <c r="B62" s="354"/>
      <c r="C62" s="78" t="s">
        <v>44</v>
      </c>
      <c r="D62" s="194">
        <v>0</v>
      </c>
      <c r="E62" s="194">
        <v>0.35294117647058826</v>
      </c>
      <c r="F62" s="194">
        <v>0.47058823529411764</v>
      </c>
      <c r="G62" s="194">
        <v>0.17647058823529413</v>
      </c>
      <c r="H62" s="212">
        <v>0</v>
      </c>
    </row>
    <row r="63" spans="2:8" ht="15" customHeight="1" thickBot="1" x14ac:dyDescent="0.35">
      <c r="B63" s="354"/>
      <c r="C63" s="78" t="s">
        <v>45</v>
      </c>
      <c r="D63" s="194">
        <v>0</v>
      </c>
      <c r="E63" s="194">
        <v>0.4</v>
      </c>
      <c r="F63" s="194">
        <v>0.45</v>
      </c>
      <c r="G63" s="194">
        <v>0.15</v>
      </c>
      <c r="H63" s="212">
        <v>0</v>
      </c>
    </row>
    <row r="64" spans="2:8" ht="15" customHeight="1" x14ac:dyDescent="0.3">
      <c r="B64" s="356" t="s">
        <v>428</v>
      </c>
      <c r="C64" s="301" t="s">
        <v>426</v>
      </c>
      <c r="D64" s="214">
        <v>0.14285714285714285</v>
      </c>
      <c r="E64" s="214">
        <v>0.2857142857142857</v>
      </c>
      <c r="F64" s="214">
        <v>0.2857142857142857</v>
      </c>
      <c r="G64" s="214">
        <v>0.14285714285714285</v>
      </c>
      <c r="H64" s="215">
        <v>0.14285714285714285</v>
      </c>
    </row>
    <row r="65" spans="2:8" ht="15" customHeight="1" thickBot="1" x14ac:dyDescent="0.35">
      <c r="B65" s="363"/>
      <c r="C65" s="302" t="s">
        <v>427</v>
      </c>
      <c r="D65" s="218">
        <v>0</v>
      </c>
      <c r="E65" s="218">
        <v>0.42857142857142855</v>
      </c>
      <c r="F65" s="218">
        <v>0.2857142857142857</v>
      </c>
      <c r="G65" s="218">
        <v>0.2857142857142857</v>
      </c>
      <c r="H65" s="219">
        <v>0</v>
      </c>
    </row>
    <row r="66" spans="2:8" ht="14.4" customHeight="1" x14ac:dyDescent="0.3">
      <c r="B66" s="366" t="s">
        <v>46</v>
      </c>
      <c r="C66" s="81" t="s">
        <v>47</v>
      </c>
      <c r="D66" s="194">
        <v>9.0909090909090912E-2</v>
      </c>
      <c r="E66" s="194">
        <v>0.81818181818181823</v>
      </c>
      <c r="F66" s="194">
        <v>9.0909090909090912E-2</v>
      </c>
      <c r="G66" s="194">
        <v>0</v>
      </c>
      <c r="H66" s="212">
        <v>0</v>
      </c>
    </row>
    <row r="67" spans="2:8" ht="15" thickBot="1" x14ac:dyDescent="0.35">
      <c r="B67" s="367"/>
      <c r="C67" s="125" t="s">
        <v>281</v>
      </c>
      <c r="D67" s="202">
        <v>0</v>
      </c>
      <c r="E67" s="202">
        <v>0.66666666666666663</v>
      </c>
      <c r="F67" s="202">
        <v>0.33333333333333331</v>
      </c>
      <c r="G67" s="202">
        <v>0</v>
      </c>
      <c r="H67" s="213">
        <v>0</v>
      </c>
    </row>
    <row r="68" spans="2:8" ht="15" customHeight="1" x14ac:dyDescent="0.3"/>
    <row r="71" spans="2:8" ht="15.75" customHeight="1" x14ac:dyDescent="0.3"/>
    <row r="72" spans="2:8" ht="15" customHeight="1" x14ac:dyDescent="0.3"/>
    <row r="73" spans="2:8" s="74" customFormat="1" ht="15" customHeight="1" x14ac:dyDescent="0.3"/>
    <row r="74" spans="2:8" ht="15" customHeight="1" x14ac:dyDescent="0.3"/>
    <row r="75" spans="2:8" s="74" customFormat="1" ht="15" customHeight="1" x14ac:dyDescent="0.3"/>
    <row r="78" spans="2:8" s="70" customFormat="1" x14ac:dyDescent="0.3"/>
    <row r="80" spans="2:8" ht="15" customHeight="1" x14ac:dyDescent="0.3"/>
  </sheetData>
  <mergeCells count="14">
    <mergeCell ref="B56:B63"/>
    <mergeCell ref="B64:B65"/>
    <mergeCell ref="B66:B67"/>
    <mergeCell ref="B6:B17"/>
    <mergeCell ref="B18:B26"/>
    <mergeCell ref="B27:B33"/>
    <mergeCell ref="B35:B50"/>
    <mergeCell ref="B51:B55"/>
    <mergeCell ref="C4:H4"/>
    <mergeCell ref="C1:H1"/>
    <mergeCell ref="C2:E2"/>
    <mergeCell ref="F2:H2"/>
    <mergeCell ref="C3:E3"/>
    <mergeCell ref="F3:H3"/>
  </mergeCells>
  <hyperlinks>
    <hyperlink ref="A1" location="Index!A1" display="Back to index" xr:uid="{00000000-0004-0000-2D00-000000000000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4"/>
  </sheetPr>
  <dimension ref="A1:H78"/>
  <sheetViews>
    <sheetView zoomScale="70" zoomScaleNormal="70" workbookViewId="0">
      <selection activeCell="L1" sqref="L1:L1048576"/>
    </sheetView>
  </sheetViews>
  <sheetFormatPr defaultColWidth="9.109375" defaultRowHeight="14.4" x14ac:dyDescent="0.3"/>
  <cols>
    <col min="1" max="1" width="9.109375" style="32"/>
    <col min="2" max="2" width="26.44140625" style="32" customWidth="1"/>
    <col min="3" max="3" width="33.33203125" style="32" bestFit="1" customWidth="1"/>
    <col min="4" max="4" width="9.109375" style="32"/>
    <col min="5" max="5" width="16.88671875" style="32" customWidth="1"/>
    <col min="6" max="6" width="9.109375" style="32"/>
    <col min="7" max="7" width="11.109375" style="32" customWidth="1"/>
    <col min="8" max="16384" width="9.109375" style="32"/>
  </cols>
  <sheetData>
    <row r="1" spans="1:8" ht="30" customHeight="1" thickBot="1" x14ac:dyDescent="0.35">
      <c r="A1" s="44" t="s">
        <v>106</v>
      </c>
      <c r="C1" s="389" t="s">
        <v>86</v>
      </c>
      <c r="D1" s="389"/>
      <c r="E1" s="389"/>
      <c r="F1" s="389"/>
      <c r="G1" s="389"/>
      <c r="H1" s="389"/>
    </row>
    <row r="2" spans="1:8" x14ac:dyDescent="0.3">
      <c r="C2" s="380" t="s">
        <v>73</v>
      </c>
      <c r="D2" s="380"/>
      <c r="E2" s="380"/>
      <c r="F2" s="380" t="s">
        <v>72</v>
      </c>
      <c r="G2" s="380"/>
      <c r="H2" s="380"/>
    </row>
    <row r="3" spans="1:8" x14ac:dyDescent="0.3">
      <c r="C3" s="381" t="s">
        <v>71</v>
      </c>
      <c r="D3" s="381"/>
      <c r="E3" s="381"/>
      <c r="F3" s="381" t="s">
        <v>70</v>
      </c>
      <c r="G3" s="381"/>
      <c r="H3" s="381"/>
    </row>
    <row r="4" spans="1:8" ht="15" thickBot="1" x14ac:dyDescent="0.35">
      <c r="C4" s="378" t="s">
        <v>69</v>
      </c>
      <c r="D4" s="378"/>
      <c r="E4" s="378"/>
      <c r="F4" s="378"/>
      <c r="G4" s="378"/>
      <c r="H4" s="378"/>
    </row>
    <row r="5" spans="1:8" ht="15" thickBot="1" x14ac:dyDescent="0.35">
      <c r="C5" s="299" t="s">
        <v>68</v>
      </c>
      <c r="D5" s="298">
        <v>1</v>
      </c>
      <c r="E5" s="298">
        <v>2</v>
      </c>
      <c r="F5" s="298">
        <v>3</v>
      </c>
      <c r="G5" s="298">
        <v>4</v>
      </c>
      <c r="H5" s="298">
        <v>5</v>
      </c>
    </row>
    <row r="6" spans="1:8" ht="15" customHeight="1" x14ac:dyDescent="0.3">
      <c r="B6" s="353" t="s">
        <v>13</v>
      </c>
      <c r="C6" s="76" t="s">
        <v>14</v>
      </c>
      <c r="D6" s="201">
        <v>0.53846153846153844</v>
      </c>
      <c r="E6" s="201">
        <v>0.38461538461538464</v>
      </c>
      <c r="F6" s="201">
        <v>7.6923076923076927E-2</v>
      </c>
      <c r="G6" s="201">
        <v>0</v>
      </c>
      <c r="H6" s="211">
        <v>0</v>
      </c>
    </row>
    <row r="7" spans="1:8" x14ac:dyDescent="0.3">
      <c r="B7" s="354"/>
      <c r="C7" s="78" t="s">
        <v>15</v>
      </c>
      <c r="D7" s="194">
        <v>0.66666666666666663</v>
      </c>
      <c r="E7" s="194">
        <v>0.33333333333333331</v>
      </c>
      <c r="F7" s="194">
        <v>0</v>
      </c>
      <c r="G7" s="194">
        <v>0</v>
      </c>
      <c r="H7" s="212">
        <v>0</v>
      </c>
    </row>
    <row r="8" spans="1:8" x14ac:dyDescent="0.3">
      <c r="B8" s="354"/>
      <c r="C8" s="78" t="s">
        <v>16</v>
      </c>
      <c r="D8" s="194">
        <v>0.41666666666666669</v>
      </c>
      <c r="E8" s="194">
        <v>0.5</v>
      </c>
      <c r="F8" s="194">
        <v>8.3333333333333329E-2</v>
      </c>
      <c r="G8" s="194">
        <v>0</v>
      </c>
      <c r="H8" s="212">
        <v>0</v>
      </c>
    </row>
    <row r="9" spans="1:8" x14ac:dyDescent="0.3">
      <c r="B9" s="354"/>
      <c r="C9" s="78" t="s">
        <v>448</v>
      </c>
      <c r="D9" s="194">
        <v>0.5</v>
      </c>
      <c r="E9" s="194">
        <v>0.5</v>
      </c>
      <c r="F9" s="194">
        <v>0</v>
      </c>
      <c r="G9" s="194">
        <v>0</v>
      </c>
      <c r="H9" s="212">
        <v>0</v>
      </c>
    </row>
    <row r="10" spans="1:8" x14ac:dyDescent="0.3">
      <c r="B10" s="354"/>
      <c r="C10" s="78" t="s">
        <v>17</v>
      </c>
      <c r="D10" s="194">
        <v>0.76470588235294112</v>
      </c>
      <c r="E10" s="194">
        <v>0.23529411764705882</v>
      </c>
      <c r="F10" s="194">
        <v>0</v>
      </c>
      <c r="G10" s="194">
        <v>0</v>
      </c>
      <c r="H10" s="212">
        <v>0</v>
      </c>
    </row>
    <row r="11" spans="1:8" x14ac:dyDescent="0.3">
      <c r="B11" s="354"/>
      <c r="C11" s="78" t="s">
        <v>18</v>
      </c>
      <c r="D11" s="194">
        <v>0.31034482758620691</v>
      </c>
      <c r="E11" s="194">
        <v>0.37931034482758619</v>
      </c>
      <c r="F11" s="194">
        <v>0.20689655172413793</v>
      </c>
      <c r="G11" s="194">
        <v>0.10344827586206896</v>
      </c>
      <c r="H11" s="212">
        <v>0</v>
      </c>
    </row>
    <row r="12" spans="1:8" x14ac:dyDescent="0.3">
      <c r="B12" s="354"/>
      <c r="C12" s="78" t="s">
        <v>278</v>
      </c>
      <c r="D12" s="194">
        <v>0.30769230769230771</v>
      </c>
      <c r="E12" s="194">
        <v>0.46153846153846156</v>
      </c>
      <c r="F12" s="194">
        <v>0.15384615384615385</v>
      </c>
      <c r="G12" s="194">
        <v>7.6923076923076927E-2</v>
      </c>
      <c r="H12" s="212">
        <v>0</v>
      </c>
    </row>
    <row r="13" spans="1:8" x14ac:dyDescent="0.3">
      <c r="B13" s="354"/>
      <c r="C13" s="78" t="s">
        <v>19</v>
      </c>
      <c r="D13" s="194">
        <v>0.23529411764705882</v>
      </c>
      <c r="E13" s="194">
        <v>0.35294117647058826</v>
      </c>
      <c r="F13" s="194">
        <v>0.23529411764705882</v>
      </c>
      <c r="G13" s="194">
        <v>0.17647058823529413</v>
      </c>
      <c r="H13" s="212">
        <v>0</v>
      </c>
    </row>
    <row r="14" spans="1:8" x14ac:dyDescent="0.3">
      <c r="B14" s="354"/>
      <c r="C14" s="78" t="s">
        <v>20</v>
      </c>
      <c r="D14" s="194">
        <v>0.61538461538461542</v>
      </c>
      <c r="E14" s="194">
        <v>0.33333333333333331</v>
      </c>
      <c r="F14" s="194">
        <v>5.128205128205128E-2</v>
      </c>
      <c r="G14" s="194">
        <v>0</v>
      </c>
      <c r="H14" s="212">
        <v>0</v>
      </c>
    </row>
    <row r="15" spans="1:8" x14ac:dyDescent="0.3">
      <c r="B15" s="354"/>
      <c r="C15" s="78" t="s">
        <v>21</v>
      </c>
      <c r="D15" s="194">
        <v>0.7567567567567568</v>
      </c>
      <c r="E15" s="194">
        <v>0.1891891891891892</v>
      </c>
      <c r="F15" s="194">
        <v>5.4054054054054057E-2</v>
      </c>
      <c r="G15" s="194">
        <v>0</v>
      </c>
      <c r="H15" s="212">
        <v>0</v>
      </c>
    </row>
    <row r="16" spans="1:8" x14ac:dyDescent="0.3">
      <c r="B16" s="354"/>
      <c r="C16" s="78" t="s">
        <v>22</v>
      </c>
      <c r="D16" s="194">
        <v>0.66666666666666663</v>
      </c>
      <c r="E16" s="194">
        <v>0.2</v>
      </c>
      <c r="F16" s="194">
        <v>0.13333333333333333</v>
      </c>
      <c r="G16" s="194">
        <v>0</v>
      </c>
      <c r="H16" s="212">
        <v>0</v>
      </c>
    </row>
    <row r="17" spans="2:8" ht="15" thickBot="1" x14ac:dyDescent="0.35">
      <c r="B17" s="355"/>
      <c r="C17" s="80" t="s">
        <v>23</v>
      </c>
      <c r="D17" s="202">
        <v>0.45454545454545453</v>
      </c>
      <c r="E17" s="202">
        <v>0.45454545454545453</v>
      </c>
      <c r="F17" s="202">
        <v>9.0909090909090912E-2</v>
      </c>
      <c r="G17" s="202">
        <v>0</v>
      </c>
      <c r="H17" s="213">
        <v>0</v>
      </c>
    </row>
    <row r="18" spans="2:8" ht="15" customHeight="1" x14ac:dyDescent="0.3">
      <c r="B18" s="356" t="s">
        <v>24</v>
      </c>
      <c r="C18" s="54" t="s">
        <v>25</v>
      </c>
      <c r="D18" s="214">
        <v>0.55555555555555558</v>
      </c>
      <c r="E18" s="214">
        <v>0.44444444444444442</v>
      </c>
      <c r="F18" s="214">
        <v>0</v>
      </c>
      <c r="G18" s="214">
        <v>0</v>
      </c>
      <c r="H18" s="215">
        <v>0</v>
      </c>
    </row>
    <row r="19" spans="2:8" x14ac:dyDescent="0.3">
      <c r="B19" s="357"/>
      <c r="C19" s="53" t="s">
        <v>26</v>
      </c>
      <c r="D19" s="216">
        <v>0.6470588235294118</v>
      </c>
      <c r="E19" s="216">
        <v>0.29411764705882354</v>
      </c>
      <c r="F19" s="216">
        <v>0</v>
      </c>
      <c r="G19" s="216">
        <v>5.8823529411764705E-2</v>
      </c>
      <c r="H19" s="217">
        <v>0</v>
      </c>
    </row>
    <row r="20" spans="2:8" x14ac:dyDescent="0.3">
      <c r="B20" s="357"/>
      <c r="C20" s="53" t="s">
        <v>279</v>
      </c>
      <c r="D20" s="216">
        <v>0.1</v>
      </c>
      <c r="E20" s="216">
        <v>0.7</v>
      </c>
      <c r="F20" s="216">
        <v>0.1</v>
      </c>
      <c r="G20" s="216">
        <v>0</v>
      </c>
      <c r="H20" s="217">
        <v>0.1</v>
      </c>
    </row>
    <row r="21" spans="2:8" x14ac:dyDescent="0.3">
      <c r="B21" s="357"/>
      <c r="C21" s="53" t="s">
        <v>449</v>
      </c>
      <c r="D21" s="216">
        <v>0.5</v>
      </c>
      <c r="E21" s="216">
        <v>0.5</v>
      </c>
      <c r="F21" s="216">
        <v>0</v>
      </c>
      <c r="G21" s="216">
        <v>0</v>
      </c>
      <c r="H21" s="217">
        <v>0</v>
      </c>
    </row>
    <row r="22" spans="2:8" x14ac:dyDescent="0.3">
      <c r="B22" s="357"/>
      <c r="C22" s="53" t="s">
        <v>450</v>
      </c>
      <c r="D22" s="216">
        <v>0.375</v>
      </c>
      <c r="E22" s="216">
        <v>0.5</v>
      </c>
      <c r="F22" s="216">
        <v>0.125</v>
      </c>
      <c r="G22" s="216">
        <v>0</v>
      </c>
      <c r="H22" s="217">
        <v>0</v>
      </c>
    </row>
    <row r="23" spans="2:8" x14ac:dyDescent="0.3">
      <c r="B23" s="357"/>
      <c r="C23" s="53" t="s">
        <v>451</v>
      </c>
      <c r="D23" s="216">
        <v>0.42857142857142855</v>
      </c>
      <c r="E23" s="216">
        <v>0.42857142857142855</v>
      </c>
      <c r="F23" s="216">
        <v>0.14285714285714285</v>
      </c>
      <c r="G23" s="216">
        <v>0</v>
      </c>
      <c r="H23" s="217">
        <v>0</v>
      </c>
    </row>
    <row r="24" spans="2:8" x14ac:dyDescent="0.3">
      <c r="B24" s="357"/>
      <c r="C24" s="53" t="s">
        <v>27</v>
      </c>
      <c r="D24" s="216">
        <v>0.60869565217391308</v>
      </c>
      <c r="E24" s="216">
        <v>0.30434782608695654</v>
      </c>
      <c r="F24" s="216">
        <v>8.6956521739130432E-2</v>
      </c>
      <c r="G24" s="216">
        <v>0</v>
      </c>
      <c r="H24" s="217">
        <v>0</v>
      </c>
    </row>
    <row r="25" spans="2:8" x14ac:dyDescent="0.3">
      <c r="B25" s="357"/>
      <c r="C25" s="53" t="s">
        <v>452</v>
      </c>
      <c r="D25" s="216">
        <v>0.4</v>
      </c>
      <c r="E25" s="216">
        <v>0.4</v>
      </c>
      <c r="F25" s="216">
        <v>0.2</v>
      </c>
      <c r="G25" s="216">
        <v>0</v>
      </c>
      <c r="H25" s="217">
        <v>0</v>
      </c>
    </row>
    <row r="26" spans="2:8" ht="15" thickBot="1" x14ac:dyDescent="0.35">
      <c r="B26" s="357"/>
      <c r="C26" s="51" t="s">
        <v>28</v>
      </c>
      <c r="D26" s="218">
        <v>0.45454545454545453</v>
      </c>
      <c r="E26" s="218">
        <v>0.45454545454545453</v>
      </c>
      <c r="F26" s="218">
        <v>9.0909090909090912E-2</v>
      </c>
      <c r="G26" s="218">
        <v>0</v>
      </c>
      <c r="H26" s="219">
        <v>0</v>
      </c>
    </row>
    <row r="27" spans="2:8" x14ac:dyDescent="0.3">
      <c r="B27" s="353" t="s">
        <v>29</v>
      </c>
      <c r="C27" s="76" t="s">
        <v>30</v>
      </c>
      <c r="D27" s="201">
        <v>0.5</v>
      </c>
      <c r="E27" s="201">
        <v>0.375</v>
      </c>
      <c r="F27" s="201">
        <v>6.25E-2</v>
      </c>
      <c r="G27" s="201">
        <v>6.25E-2</v>
      </c>
      <c r="H27" s="211">
        <v>0</v>
      </c>
    </row>
    <row r="28" spans="2:8" x14ac:dyDescent="0.3">
      <c r="B28" s="354"/>
      <c r="C28" s="78" t="s">
        <v>31</v>
      </c>
      <c r="D28" s="194">
        <v>0.22222222222222221</v>
      </c>
      <c r="E28" s="194">
        <v>0.55555555555555558</v>
      </c>
      <c r="F28" s="194">
        <v>0.22222222222222221</v>
      </c>
      <c r="G28" s="194">
        <v>0</v>
      </c>
      <c r="H28" s="212">
        <v>0</v>
      </c>
    </row>
    <row r="29" spans="2:8" x14ac:dyDescent="0.3">
      <c r="B29" s="354"/>
      <c r="C29" s="78" t="s">
        <v>32</v>
      </c>
      <c r="D29" s="194">
        <v>0.66666666666666663</v>
      </c>
      <c r="E29" s="194">
        <v>0.33333333333333331</v>
      </c>
      <c r="F29" s="194">
        <v>0</v>
      </c>
      <c r="G29" s="194">
        <v>0</v>
      </c>
      <c r="H29" s="212">
        <v>0</v>
      </c>
    </row>
    <row r="30" spans="2:8" ht="15" customHeight="1" x14ac:dyDescent="0.3">
      <c r="B30" s="354"/>
      <c r="C30" s="78" t="s">
        <v>33</v>
      </c>
      <c r="D30" s="194">
        <v>0.66666666666666663</v>
      </c>
      <c r="E30" s="194">
        <v>0.33333333333333331</v>
      </c>
      <c r="F30" s="194">
        <v>0</v>
      </c>
      <c r="G30" s="194">
        <v>0</v>
      </c>
      <c r="H30" s="212">
        <v>0</v>
      </c>
    </row>
    <row r="31" spans="2:8" ht="15" customHeight="1" x14ac:dyDescent="0.3">
      <c r="B31" s="354"/>
      <c r="C31" s="78" t="s">
        <v>128</v>
      </c>
      <c r="D31" s="194">
        <v>0.5</v>
      </c>
      <c r="E31" s="194">
        <v>0.33333333333333331</v>
      </c>
      <c r="F31" s="194">
        <v>0.16666666666666666</v>
      </c>
      <c r="G31" s="194">
        <v>0</v>
      </c>
      <c r="H31" s="212">
        <v>0</v>
      </c>
    </row>
    <row r="32" spans="2:8" x14ac:dyDescent="0.3">
      <c r="B32" s="354"/>
      <c r="C32" s="78" t="s">
        <v>34</v>
      </c>
      <c r="D32" s="194">
        <v>0.6428571428571429</v>
      </c>
      <c r="E32" s="194">
        <v>0.21428571428571427</v>
      </c>
      <c r="F32" s="194">
        <v>7.1428571428571425E-2</v>
      </c>
      <c r="G32" s="194">
        <v>7.1428571428571425E-2</v>
      </c>
      <c r="H32" s="212">
        <v>0</v>
      </c>
    </row>
    <row r="33" spans="2:8" ht="15" thickBot="1" x14ac:dyDescent="0.35">
      <c r="B33" s="355"/>
      <c r="C33" s="80" t="s">
        <v>35</v>
      </c>
      <c r="D33" s="202">
        <v>0.73913043478260865</v>
      </c>
      <c r="E33" s="202">
        <v>0.21739130434782608</v>
      </c>
      <c r="F33" s="202">
        <v>4.3478260869565216E-2</v>
      </c>
      <c r="G33" s="202">
        <v>0</v>
      </c>
      <c r="H33" s="213">
        <v>0</v>
      </c>
    </row>
    <row r="34" spans="2:8" ht="46.2" thickBot="1" x14ac:dyDescent="0.35">
      <c r="B34" s="220" t="s">
        <v>36</v>
      </c>
      <c r="C34" s="266" t="s">
        <v>453</v>
      </c>
      <c r="D34" s="303">
        <v>0</v>
      </c>
      <c r="E34" s="303">
        <v>0</v>
      </c>
      <c r="F34" s="303">
        <v>0.7142857142857143</v>
      </c>
      <c r="G34" s="303">
        <v>0.2857142857142857</v>
      </c>
      <c r="H34" s="304">
        <v>0</v>
      </c>
    </row>
    <row r="35" spans="2:8" x14ac:dyDescent="0.3">
      <c r="B35" s="353" t="s">
        <v>37</v>
      </c>
      <c r="C35" s="76" t="s">
        <v>454</v>
      </c>
      <c r="D35" s="201">
        <v>0.125</v>
      </c>
      <c r="E35" s="201">
        <v>0</v>
      </c>
      <c r="F35" s="201">
        <v>0.625</v>
      </c>
      <c r="G35" s="201">
        <v>0.25</v>
      </c>
      <c r="H35" s="211">
        <v>0</v>
      </c>
    </row>
    <row r="36" spans="2:8" x14ac:dyDescent="0.3">
      <c r="B36" s="354"/>
      <c r="C36" s="78" t="s">
        <v>455</v>
      </c>
      <c r="D36" s="194">
        <v>0.5</v>
      </c>
      <c r="E36" s="194">
        <v>0.31818181818181818</v>
      </c>
      <c r="F36" s="194">
        <v>0.13636363636363635</v>
      </c>
      <c r="G36" s="194">
        <v>4.5454545454545456E-2</v>
      </c>
      <c r="H36" s="212">
        <v>0</v>
      </c>
    </row>
    <row r="37" spans="2:8" ht="15" customHeight="1" x14ac:dyDescent="0.3">
      <c r="B37" s="354"/>
      <c r="C37" s="78" t="s">
        <v>280</v>
      </c>
      <c r="D37" s="194">
        <v>0.1111111111111111</v>
      </c>
      <c r="E37" s="194">
        <v>0.55555555555555558</v>
      </c>
      <c r="F37" s="194">
        <v>0.22222222222222221</v>
      </c>
      <c r="G37" s="194">
        <v>0.1111111111111111</v>
      </c>
      <c r="H37" s="212">
        <v>0</v>
      </c>
    </row>
    <row r="38" spans="2:8" ht="15" customHeight="1" x14ac:dyDescent="0.3">
      <c r="B38" s="354"/>
      <c r="C38" s="78" t="s">
        <v>456</v>
      </c>
      <c r="D38" s="194">
        <v>8.3333333333333329E-2</v>
      </c>
      <c r="E38" s="194">
        <v>0.16666666666666666</v>
      </c>
      <c r="F38" s="194">
        <v>0.5</v>
      </c>
      <c r="G38" s="194">
        <v>0.25</v>
      </c>
      <c r="H38" s="212">
        <v>0</v>
      </c>
    </row>
    <row r="39" spans="2:8" x14ac:dyDescent="0.3">
      <c r="B39" s="354"/>
      <c r="C39" s="78" t="s">
        <v>390</v>
      </c>
      <c r="D39" s="194">
        <v>8.3333333333333329E-2</v>
      </c>
      <c r="E39" s="194">
        <v>0.5</v>
      </c>
      <c r="F39" s="194">
        <v>0.33333333333333331</v>
      </c>
      <c r="G39" s="194">
        <v>8.3333333333333329E-2</v>
      </c>
      <c r="H39" s="212">
        <v>0</v>
      </c>
    </row>
    <row r="40" spans="2:8" ht="15" customHeight="1" x14ac:dyDescent="0.3">
      <c r="B40" s="354"/>
      <c r="C40" s="78" t="s">
        <v>457</v>
      </c>
      <c r="D40" s="194">
        <v>0</v>
      </c>
      <c r="E40" s="194">
        <v>0.2857142857142857</v>
      </c>
      <c r="F40" s="194">
        <v>0.2857142857142857</v>
      </c>
      <c r="G40" s="194">
        <v>0.2857142857142857</v>
      </c>
      <c r="H40" s="212">
        <v>0.14285714285714285</v>
      </c>
    </row>
    <row r="41" spans="2:8" s="74" customFormat="1" ht="15" customHeight="1" x14ac:dyDescent="0.3">
      <c r="B41" s="354"/>
      <c r="C41" s="78" t="s">
        <v>444</v>
      </c>
      <c r="D41" s="194">
        <v>0</v>
      </c>
      <c r="E41" s="194">
        <v>0.6</v>
      </c>
      <c r="F41" s="194">
        <v>0.4</v>
      </c>
      <c r="G41" s="194">
        <v>0</v>
      </c>
      <c r="H41" s="212">
        <v>0</v>
      </c>
    </row>
    <row r="42" spans="2:8" ht="15" customHeight="1" x14ac:dyDescent="0.3">
      <c r="B42" s="354"/>
      <c r="C42" s="78" t="s">
        <v>458</v>
      </c>
      <c r="D42" s="194">
        <v>0.2</v>
      </c>
      <c r="E42" s="194">
        <v>0.4</v>
      </c>
      <c r="F42" s="194">
        <v>0.3</v>
      </c>
      <c r="G42" s="194">
        <v>0.1</v>
      </c>
      <c r="H42" s="212">
        <v>0</v>
      </c>
    </row>
    <row r="43" spans="2:8" ht="15" customHeight="1" x14ac:dyDescent="0.3">
      <c r="B43" s="354"/>
      <c r="C43" s="78" t="s">
        <v>391</v>
      </c>
      <c r="D43" s="194">
        <v>0</v>
      </c>
      <c r="E43" s="194">
        <v>0.6</v>
      </c>
      <c r="F43" s="194">
        <v>0.4</v>
      </c>
      <c r="G43" s="194">
        <v>0</v>
      </c>
      <c r="H43" s="212">
        <v>0</v>
      </c>
    </row>
    <row r="44" spans="2:8" x14ac:dyDescent="0.3">
      <c r="B44" s="354"/>
      <c r="C44" s="78" t="s">
        <v>445</v>
      </c>
      <c r="D44" s="194">
        <v>0</v>
      </c>
      <c r="E44" s="194">
        <v>0.16666666666666666</v>
      </c>
      <c r="F44" s="194">
        <v>0.5</v>
      </c>
      <c r="G44" s="194">
        <v>0.33333333333333331</v>
      </c>
      <c r="H44" s="212">
        <v>0</v>
      </c>
    </row>
    <row r="45" spans="2:8" x14ac:dyDescent="0.3">
      <c r="B45" s="354"/>
      <c r="C45" s="78" t="s">
        <v>392</v>
      </c>
      <c r="D45" s="194">
        <v>0.39285714285714285</v>
      </c>
      <c r="E45" s="194">
        <v>0.4642857142857143</v>
      </c>
      <c r="F45" s="194">
        <v>0.10714285714285714</v>
      </c>
      <c r="G45" s="194">
        <v>3.5714285714285712E-2</v>
      </c>
      <c r="H45" s="212">
        <v>0</v>
      </c>
    </row>
    <row r="46" spans="2:8" x14ac:dyDescent="0.3">
      <c r="B46" s="354"/>
      <c r="C46" s="78" t="s">
        <v>38</v>
      </c>
      <c r="D46" s="194">
        <v>0.19354838709677419</v>
      </c>
      <c r="E46" s="194">
        <v>0.32258064516129031</v>
      </c>
      <c r="F46" s="194">
        <v>0.25806451612903225</v>
      </c>
      <c r="G46" s="194">
        <v>0.22580645161290322</v>
      </c>
      <c r="H46" s="212">
        <v>0</v>
      </c>
    </row>
    <row r="47" spans="2:8" x14ac:dyDescent="0.3">
      <c r="B47" s="354"/>
      <c r="C47" s="78" t="s">
        <v>446</v>
      </c>
      <c r="D47" s="194">
        <v>0</v>
      </c>
      <c r="E47" s="194">
        <v>0</v>
      </c>
      <c r="F47" s="194">
        <v>0.3</v>
      </c>
      <c r="G47" s="194">
        <v>0.6</v>
      </c>
      <c r="H47" s="212">
        <v>0.1</v>
      </c>
    </row>
    <row r="48" spans="2:8" x14ac:dyDescent="0.3">
      <c r="B48" s="354"/>
      <c r="C48" s="78" t="s">
        <v>440</v>
      </c>
      <c r="D48" s="194">
        <v>0.25</v>
      </c>
      <c r="E48" s="194">
        <v>0.375</v>
      </c>
      <c r="F48" s="194">
        <v>0.25</v>
      </c>
      <c r="G48" s="194">
        <v>0.125</v>
      </c>
      <c r="H48" s="212">
        <v>0</v>
      </c>
    </row>
    <row r="49" spans="2:8" x14ac:dyDescent="0.3">
      <c r="B49" s="354"/>
      <c r="C49" s="78" t="s">
        <v>447</v>
      </c>
      <c r="D49" s="194">
        <v>0.25</v>
      </c>
      <c r="E49" s="194">
        <v>0.25</v>
      </c>
      <c r="F49" s="194">
        <v>0.5</v>
      </c>
      <c r="G49" s="194">
        <v>0</v>
      </c>
      <c r="H49" s="212">
        <v>0</v>
      </c>
    </row>
    <row r="50" spans="2:8" ht="15" customHeight="1" thickBot="1" x14ac:dyDescent="0.35">
      <c r="B50" s="355"/>
      <c r="C50" s="80" t="s">
        <v>129</v>
      </c>
      <c r="D50" s="202">
        <v>0.14285714285714285</v>
      </c>
      <c r="E50" s="202">
        <v>0.14285714285714285</v>
      </c>
      <c r="F50" s="202">
        <v>0.42857142857142855</v>
      </c>
      <c r="G50" s="202">
        <v>0.2857142857142857</v>
      </c>
      <c r="H50" s="213">
        <v>0</v>
      </c>
    </row>
    <row r="51" spans="2:8" x14ac:dyDescent="0.3">
      <c r="B51" s="356" t="s">
        <v>39</v>
      </c>
      <c r="C51" s="54" t="s">
        <v>459</v>
      </c>
      <c r="D51" s="214">
        <v>0.2857142857142857</v>
      </c>
      <c r="E51" s="214">
        <v>0.5714285714285714</v>
      </c>
      <c r="F51" s="214">
        <v>0.14285714285714285</v>
      </c>
      <c r="G51" s="214">
        <v>0</v>
      </c>
      <c r="H51" s="215">
        <v>0</v>
      </c>
    </row>
    <row r="52" spans="2:8" x14ac:dyDescent="0.3">
      <c r="B52" s="357"/>
      <c r="C52" s="53" t="s">
        <v>460</v>
      </c>
      <c r="D52" s="216">
        <v>0.42857142857142855</v>
      </c>
      <c r="E52" s="216">
        <v>0.14285714285714285</v>
      </c>
      <c r="F52" s="216">
        <v>0.2857142857142857</v>
      </c>
      <c r="G52" s="216">
        <v>0.14285714285714285</v>
      </c>
      <c r="H52" s="217">
        <v>0</v>
      </c>
    </row>
    <row r="53" spans="2:8" x14ac:dyDescent="0.3">
      <c r="B53" s="357"/>
      <c r="C53" s="53" t="s">
        <v>461</v>
      </c>
      <c r="D53" s="216">
        <v>0.25</v>
      </c>
      <c r="E53" s="216">
        <v>0.5</v>
      </c>
      <c r="F53" s="216">
        <v>0.125</v>
      </c>
      <c r="G53" s="216">
        <v>0.125</v>
      </c>
      <c r="H53" s="217">
        <v>0</v>
      </c>
    </row>
    <row r="54" spans="2:8" ht="15" customHeight="1" x14ac:dyDescent="0.3">
      <c r="B54" s="357"/>
      <c r="C54" s="53" t="s">
        <v>462</v>
      </c>
      <c r="D54" s="216">
        <v>0.2</v>
      </c>
      <c r="E54" s="216">
        <v>0.6</v>
      </c>
      <c r="F54" s="216">
        <v>0.2</v>
      </c>
      <c r="G54" s="216">
        <v>0</v>
      </c>
      <c r="H54" s="217">
        <v>0</v>
      </c>
    </row>
    <row r="55" spans="2:8" ht="15" customHeight="1" thickBot="1" x14ac:dyDescent="0.35">
      <c r="B55" s="363"/>
      <c r="C55" s="51" t="s">
        <v>463</v>
      </c>
      <c r="D55" s="218">
        <v>0.1111111111111111</v>
      </c>
      <c r="E55" s="218">
        <v>0.66666666666666663</v>
      </c>
      <c r="F55" s="218">
        <v>0.22222222222222221</v>
      </c>
      <c r="G55" s="218">
        <v>0</v>
      </c>
      <c r="H55" s="219">
        <v>0</v>
      </c>
    </row>
    <row r="56" spans="2:8" s="74" customFormat="1" ht="15" customHeight="1" x14ac:dyDescent="0.3">
      <c r="B56" s="353" t="s">
        <v>40</v>
      </c>
      <c r="C56" s="76" t="s">
        <v>464</v>
      </c>
      <c r="D56" s="201">
        <v>0.14285714285714285</v>
      </c>
      <c r="E56" s="201">
        <v>0.42857142857142855</v>
      </c>
      <c r="F56" s="201">
        <v>0.2857142857142857</v>
      </c>
      <c r="G56" s="201">
        <v>0.14285714285714285</v>
      </c>
      <c r="H56" s="211">
        <v>0</v>
      </c>
    </row>
    <row r="57" spans="2:8" x14ac:dyDescent="0.3">
      <c r="B57" s="354"/>
      <c r="C57" s="78" t="s">
        <v>41</v>
      </c>
      <c r="D57" s="194">
        <v>0.16666666666666666</v>
      </c>
      <c r="E57" s="194">
        <v>0.58333333333333337</v>
      </c>
      <c r="F57" s="194">
        <v>8.3333333333333329E-2</v>
      </c>
      <c r="G57" s="194">
        <v>8.3333333333333329E-2</v>
      </c>
      <c r="H57" s="212">
        <v>8.3333333333333329E-2</v>
      </c>
    </row>
    <row r="58" spans="2:8" x14ac:dyDescent="0.3">
      <c r="B58" s="354"/>
      <c r="C58" s="78" t="s">
        <v>42</v>
      </c>
      <c r="D58" s="194">
        <v>0.17647058823529413</v>
      </c>
      <c r="E58" s="194">
        <v>0.6470588235294118</v>
      </c>
      <c r="F58" s="194">
        <v>0.17647058823529413</v>
      </c>
      <c r="G58" s="194">
        <v>0</v>
      </c>
      <c r="H58" s="212">
        <v>0</v>
      </c>
    </row>
    <row r="59" spans="2:8" x14ac:dyDescent="0.3">
      <c r="B59" s="354"/>
      <c r="C59" s="78" t="s">
        <v>43</v>
      </c>
      <c r="D59" s="194">
        <v>0</v>
      </c>
      <c r="E59" s="194">
        <v>0.6428571428571429</v>
      </c>
      <c r="F59" s="194">
        <v>0.21428571428571427</v>
      </c>
      <c r="G59" s="194">
        <v>0.14285714285714285</v>
      </c>
      <c r="H59" s="212">
        <v>0</v>
      </c>
    </row>
    <row r="60" spans="2:8" ht="15" customHeight="1" x14ac:dyDescent="0.3">
      <c r="B60" s="354"/>
      <c r="C60" s="78" t="s">
        <v>465</v>
      </c>
      <c r="D60" s="194">
        <v>0.125</v>
      </c>
      <c r="E60" s="194">
        <v>0.625</v>
      </c>
      <c r="F60" s="194">
        <v>0.125</v>
      </c>
      <c r="G60" s="194">
        <v>0.125</v>
      </c>
      <c r="H60" s="212">
        <v>0</v>
      </c>
    </row>
    <row r="61" spans="2:8" x14ac:dyDescent="0.3">
      <c r="B61" s="354"/>
      <c r="C61" s="78" t="s">
        <v>90</v>
      </c>
      <c r="D61" s="194">
        <v>0</v>
      </c>
      <c r="E61" s="194">
        <v>0.4</v>
      </c>
      <c r="F61" s="194">
        <v>0.6</v>
      </c>
      <c r="G61" s="194">
        <v>0</v>
      </c>
      <c r="H61" s="212">
        <v>0</v>
      </c>
    </row>
    <row r="62" spans="2:8" x14ac:dyDescent="0.3">
      <c r="B62" s="354"/>
      <c r="C62" s="78" t="s">
        <v>44</v>
      </c>
      <c r="D62" s="194">
        <v>0.11764705882352941</v>
      </c>
      <c r="E62" s="194">
        <v>0.52941176470588236</v>
      </c>
      <c r="F62" s="194">
        <v>0.29411764705882354</v>
      </c>
      <c r="G62" s="194">
        <v>5.8823529411764705E-2</v>
      </c>
      <c r="H62" s="212">
        <v>0</v>
      </c>
    </row>
    <row r="63" spans="2:8" ht="15" customHeight="1" thickBot="1" x14ac:dyDescent="0.35">
      <c r="B63" s="354"/>
      <c r="C63" s="80" t="s">
        <v>45</v>
      </c>
      <c r="D63" s="202">
        <v>0.25</v>
      </c>
      <c r="E63" s="202">
        <v>0.35</v>
      </c>
      <c r="F63" s="202">
        <v>0.3</v>
      </c>
      <c r="G63" s="202">
        <v>0.05</v>
      </c>
      <c r="H63" s="213">
        <v>0.05</v>
      </c>
    </row>
    <row r="64" spans="2:8" ht="15" customHeight="1" x14ac:dyDescent="0.3">
      <c r="B64" s="356" t="s">
        <v>428</v>
      </c>
      <c r="C64" s="301" t="s">
        <v>426</v>
      </c>
      <c r="D64" s="214">
        <v>0.14285714285714285</v>
      </c>
      <c r="E64" s="214">
        <v>0.14285714285714285</v>
      </c>
      <c r="F64" s="214">
        <v>0.5714285714285714</v>
      </c>
      <c r="G64" s="214">
        <v>0.14285714285714285</v>
      </c>
      <c r="H64" s="215">
        <v>0</v>
      </c>
    </row>
    <row r="65" spans="2:8" ht="15" customHeight="1" thickBot="1" x14ac:dyDescent="0.35">
      <c r="B65" s="363"/>
      <c r="C65" s="302" t="s">
        <v>427</v>
      </c>
      <c r="D65" s="218">
        <v>0.14285714285714285</v>
      </c>
      <c r="E65" s="218">
        <v>0</v>
      </c>
      <c r="F65" s="218">
        <v>0.7142857142857143</v>
      </c>
      <c r="G65" s="218">
        <v>0.14285714285714285</v>
      </c>
      <c r="H65" s="219">
        <v>0</v>
      </c>
    </row>
    <row r="66" spans="2:8" x14ac:dyDescent="0.3">
      <c r="B66" s="366" t="s">
        <v>46</v>
      </c>
      <c r="C66" s="124" t="s">
        <v>47</v>
      </c>
      <c r="D66" s="201">
        <v>0.54545454545454541</v>
      </c>
      <c r="E66" s="201">
        <v>0.36363636363636365</v>
      </c>
      <c r="F66" s="201">
        <v>0</v>
      </c>
      <c r="G66" s="201">
        <v>9.0909090909090912E-2</v>
      </c>
      <c r="H66" s="211">
        <v>0</v>
      </c>
    </row>
    <row r="67" spans="2:8" ht="15" thickBot="1" x14ac:dyDescent="0.35">
      <c r="B67" s="367"/>
      <c r="C67" s="125" t="s">
        <v>281</v>
      </c>
      <c r="D67" s="202">
        <v>0.16666666666666666</v>
      </c>
      <c r="E67" s="202">
        <v>0.66666666666666663</v>
      </c>
      <c r="F67" s="202">
        <v>0</v>
      </c>
      <c r="G67" s="202">
        <v>0.16666666666666666</v>
      </c>
      <c r="H67" s="213">
        <v>0</v>
      </c>
    </row>
    <row r="68" spans="2:8" ht="15" customHeight="1" x14ac:dyDescent="0.3"/>
    <row r="71" spans="2:8" ht="15.75" customHeight="1" x14ac:dyDescent="0.3"/>
    <row r="72" spans="2:8" ht="15" customHeight="1" x14ac:dyDescent="0.3"/>
    <row r="73" spans="2:8" s="74" customFormat="1" ht="15" customHeight="1" x14ac:dyDescent="0.3"/>
    <row r="74" spans="2:8" ht="15" customHeight="1" x14ac:dyDescent="0.3"/>
    <row r="75" spans="2:8" s="74" customFormat="1" ht="15" customHeight="1" x14ac:dyDescent="0.3"/>
    <row r="78" spans="2:8" s="70" customFormat="1" x14ac:dyDescent="0.3"/>
  </sheetData>
  <mergeCells count="14">
    <mergeCell ref="B56:B63"/>
    <mergeCell ref="B64:B65"/>
    <mergeCell ref="B66:B67"/>
    <mergeCell ref="B6:B17"/>
    <mergeCell ref="B18:B26"/>
    <mergeCell ref="B27:B33"/>
    <mergeCell ref="B35:B50"/>
    <mergeCell ref="B51:B55"/>
    <mergeCell ref="C4:H4"/>
    <mergeCell ref="C1:H1"/>
    <mergeCell ref="C2:E2"/>
    <mergeCell ref="F2:H2"/>
    <mergeCell ref="C3:E3"/>
    <mergeCell ref="F3:H3"/>
  </mergeCells>
  <hyperlinks>
    <hyperlink ref="A1" location="Index!A1" display="Back to index" xr:uid="{00000000-0004-0000-2E00-000000000000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4"/>
  </sheetPr>
  <dimension ref="A1:H78"/>
  <sheetViews>
    <sheetView topLeftCell="A34" zoomScale="70" zoomScaleNormal="70" workbookViewId="0">
      <selection activeCell="L34" sqref="L1:L1048576"/>
    </sheetView>
  </sheetViews>
  <sheetFormatPr defaultColWidth="9.109375" defaultRowHeight="14.4" x14ac:dyDescent="0.3"/>
  <cols>
    <col min="1" max="1" width="9.109375" style="32"/>
    <col min="2" max="2" width="26.44140625" style="32" customWidth="1"/>
    <col min="3" max="3" width="33.33203125" style="32" bestFit="1" customWidth="1"/>
    <col min="4" max="4" width="9.109375" style="32"/>
    <col min="5" max="5" width="16.88671875" style="32" customWidth="1"/>
    <col min="6" max="6" width="9.109375" style="32"/>
    <col min="7" max="7" width="11.109375" style="32" customWidth="1"/>
    <col min="8" max="16384" width="9.109375" style="32"/>
  </cols>
  <sheetData>
    <row r="1" spans="1:8" ht="34.5" customHeight="1" thickBot="1" x14ac:dyDescent="0.35">
      <c r="A1" s="44" t="s">
        <v>106</v>
      </c>
      <c r="C1" s="389" t="s">
        <v>87</v>
      </c>
      <c r="D1" s="389"/>
      <c r="E1" s="389"/>
      <c r="F1" s="389"/>
      <c r="G1" s="389"/>
      <c r="H1" s="389"/>
    </row>
    <row r="2" spans="1:8" x14ac:dyDescent="0.3">
      <c r="C2" s="380" t="s">
        <v>73</v>
      </c>
      <c r="D2" s="380"/>
      <c r="E2" s="380"/>
      <c r="F2" s="380" t="s">
        <v>72</v>
      </c>
      <c r="G2" s="380"/>
      <c r="H2" s="380"/>
    </row>
    <row r="3" spans="1:8" x14ac:dyDescent="0.3">
      <c r="C3" s="381" t="s">
        <v>71</v>
      </c>
      <c r="D3" s="381"/>
      <c r="E3" s="381"/>
      <c r="F3" s="381" t="s">
        <v>70</v>
      </c>
      <c r="G3" s="381"/>
      <c r="H3" s="381"/>
    </row>
    <row r="4" spans="1:8" ht="15" thickBot="1" x14ac:dyDescent="0.35">
      <c r="C4" s="378" t="s">
        <v>69</v>
      </c>
      <c r="D4" s="378"/>
      <c r="E4" s="378"/>
      <c r="F4" s="378"/>
      <c r="G4" s="378"/>
      <c r="H4" s="378"/>
    </row>
    <row r="5" spans="1:8" ht="15" thickBot="1" x14ac:dyDescent="0.35">
      <c r="C5" s="299" t="s">
        <v>68</v>
      </c>
      <c r="D5" s="298">
        <v>1</v>
      </c>
      <c r="E5" s="298">
        <v>2</v>
      </c>
      <c r="F5" s="298">
        <v>3</v>
      </c>
      <c r="G5" s="298">
        <v>4</v>
      </c>
      <c r="H5" s="298">
        <v>5</v>
      </c>
    </row>
    <row r="6" spans="1:8" ht="15" customHeight="1" x14ac:dyDescent="0.3">
      <c r="B6" s="353" t="s">
        <v>13</v>
      </c>
      <c r="C6" s="76" t="s">
        <v>14</v>
      </c>
      <c r="D6" s="201">
        <v>0.61538461538461542</v>
      </c>
      <c r="E6" s="201">
        <v>0.38461538461538464</v>
      </c>
      <c r="F6" s="201">
        <v>0</v>
      </c>
      <c r="G6" s="201">
        <v>0</v>
      </c>
      <c r="H6" s="211">
        <v>0</v>
      </c>
    </row>
    <row r="7" spans="1:8" x14ac:dyDescent="0.3">
      <c r="B7" s="354"/>
      <c r="C7" s="78" t="s">
        <v>15</v>
      </c>
      <c r="D7" s="194">
        <v>0.75</v>
      </c>
      <c r="E7" s="194">
        <v>0.19444444444444445</v>
      </c>
      <c r="F7" s="194">
        <v>5.5555555555555552E-2</v>
      </c>
      <c r="G7" s="194">
        <v>0</v>
      </c>
      <c r="H7" s="212">
        <v>0</v>
      </c>
    </row>
    <row r="8" spans="1:8" x14ac:dyDescent="0.3">
      <c r="B8" s="354"/>
      <c r="C8" s="78" t="s">
        <v>16</v>
      </c>
      <c r="D8" s="194">
        <v>0.75</v>
      </c>
      <c r="E8" s="194">
        <v>0.25</v>
      </c>
      <c r="F8" s="194">
        <v>0</v>
      </c>
      <c r="G8" s="194">
        <v>0</v>
      </c>
      <c r="H8" s="212">
        <v>0</v>
      </c>
    </row>
    <row r="9" spans="1:8" x14ac:dyDescent="0.3">
      <c r="B9" s="354"/>
      <c r="C9" s="78" t="s">
        <v>448</v>
      </c>
      <c r="D9" s="194">
        <v>0.875</v>
      </c>
      <c r="E9" s="194">
        <v>0.125</v>
      </c>
      <c r="F9" s="194">
        <v>0</v>
      </c>
      <c r="G9" s="194">
        <v>0</v>
      </c>
      <c r="H9" s="212">
        <v>0</v>
      </c>
    </row>
    <row r="10" spans="1:8" x14ac:dyDescent="0.3">
      <c r="B10" s="354"/>
      <c r="C10" s="78" t="s">
        <v>17</v>
      </c>
      <c r="D10" s="194">
        <v>0.82352941176470584</v>
      </c>
      <c r="E10" s="194">
        <v>0.17647058823529413</v>
      </c>
      <c r="F10" s="194">
        <v>0</v>
      </c>
      <c r="G10" s="194">
        <v>0</v>
      </c>
      <c r="H10" s="212">
        <v>0</v>
      </c>
    </row>
    <row r="11" spans="1:8" x14ac:dyDescent="0.3">
      <c r="B11" s="354"/>
      <c r="C11" s="78" t="s">
        <v>18</v>
      </c>
      <c r="D11" s="194">
        <v>0.66666666666666663</v>
      </c>
      <c r="E11" s="194">
        <v>0.33333333333333331</v>
      </c>
      <c r="F11" s="194">
        <v>0</v>
      </c>
      <c r="G11" s="194">
        <v>0</v>
      </c>
      <c r="H11" s="212">
        <v>0</v>
      </c>
    </row>
    <row r="12" spans="1:8" x14ac:dyDescent="0.3">
      <c r="B12" s="354"/>
      <c r="C12" s="78" t="s">
        <v>278</v>
      </c>
      <c r="D12" s="194">
        <v>0.76923076923076927</v>
      </c>
      <c r="E12" s="194">
        <v>0.23076923076923078</v>
      </c>
      <c r="F12" s="194">
        <v>0</v>
      </c>
      <c r="G12" s="194">
        <v>0</v>
      </c>
      <c r="H12" s="212">
        <v>0</v>
      </c>
    </row>
    <row r="13" spans="1:8" x14ac:dyDescent="0.3">
      <c r="B13" s="354"/>
      <c r="C13" s="78" t="s">
        <v>19</v>
      </c>
      <c r="D13" s="194">
        <v>0.58823529411764708</v>
      </c>
      <c r="E13" s="194">
        <v>0.41176470588235292</v>
      </c>
      <c r="F13" s="194">
        <v>0</v>
      </c>
      <c r="G13" s="194">
        <v>0</v>
      </c>
      <c r="H13" s="212">
        <v>0</v>
      </c>
    </row>
    <row r="14" spans="1:8" x14ac:dyDescent="0.3">
      <c r="B14" s="354"/>
      <c r="C14" s="78" t="s">
        <v>20</v>
      </c>
      <c r="D14" s="194">
        <v>0.76923076923076927</v>
      </c>
      <c r="E14" s="194">
        <v>0.23076923076923078</v>
      </c>
      <c r="F14" s="194">
        <v>0</v>
      </c>
      <c r="G14" s="194">
        <v>0</v>
      </c>
      <c r="H14" s="212">
        <v>0</v>
      </c>
    </row>
    <row r="15" spans="1:8" x14ac:dyDescent="0.3">
      <c r="B15" s="354"/>
      <c r="C15" s="78" t="s">
        <v>21</v>
      </c>
      <c r="D15" s="194">
        <v>0.72972972972972971</v>
      </c>
      <c r="E15" s="194">
        <v>0.27027027027027029</v>
      </c>
      <c r="F15" s="194">
        <v>0</v>
      </c>
      <c r="G15" s="194">
        <v>0</v>
      </c>
      <c r="H15" s="212">
        <v>0</v>
      </c>
    </row>
    <row r="16" spans="1:8" x14ac:dyDescent="0.3">
      <c r="B16" s="354"/>
      <c r="C16" s="78" t="s">
        <v>22</v>
      </c>
      <c r="D16" s="194">
        <v>0.6875</v>
      </c>
      <c r="E16" s="194">
        <v>0.3125</v>
      </c>
      <c r="F16" s="194">
        <v>0</v>
      </c>
      <c r="G16" s="194">
        <v>0</v>
      </c>
      <c r="H16" s="212">
        <v>0</v>
      </c>
    </row>
    <row r="17" spans="2:8" ht="15" thickBot="1" x14ac:dyDescent="0.35">
      <c r="B17" s="355"/>
      <c r="C17" s="80" t="s">
        <v>23</v>
      </c>
      <c r="D17" s="202">
        <v>0.72727272727272729</v>
      </c>
      <c r="E17" s="202">
        <v>0.27272727272727271</v>
      </c>
      <c r="F17" s="202">
        <v>0</v>
      </c>
      <c r="G17" s="202">
        <v>0</v>
      </c>
      <c r="H17" s="213">
        <v>0</v>
      </c>
    </row>
    <row r="18" spans="2:8" ht="15" customHeight="1" x14ac:dyDescent="0.3">
      <c r="B18" s="356" t="s">
        <v>24</v>
      </c>
      <c r="C18" s="37" t="s">
        <v>25</v>
      </c>
      <c r="D18" s="214">
        <v>0.83333333333333337</v>
      </c>
      <c r="E18" s="214">
        <v>0.16666666666666666</v>
      </c>
      <c r="F18" s="214">
        <v>0</v>
      </c>
      <c r="G18" s="214">
        <v>0</v>
      </c>
      <c r="H18" s="215">
        <v>0</v>
      </c>
    </row>
    <row r="19" spans="2:8" x14ac:dyDescent="0.3">
      <c r="B19" s="357"/>
      <c r="C19" s="38" t="s">
        <v>26</v>
      </c>
      <c r="D19" s="216">
        <v>0.70588235294117652</v>
      </c>
      <c r="E19" s="216">
        <v>0.23529411764705882</v>
      </c>
      <c r="F19" s="216">
        <v>5.8823529411764705E-2</v>
      </c>
      <c r="G19" s="216">
        <v>0</v>
      </c>
      <c r="H19" s="217">
        <v>0</v>
      </c>
    </row>
    <row r="20" spans="2:8" x14ac:dyDescent="0.3">
      <c r="B20" s="357"/>
      <c r="C20" s="38" t="s">
        <v>279</v>
      </c>
      <c r="D20" s="216">
        <v>0.6</v>
      </c>
      <c r="E20" s="216">
        <v>0.4</v>
      </c>
      <c r="F20" s="216">
        <v>0</v>
      </c>
      <c r="G20" s="216">
        <v>0</v>
      </c>
      <c r="H20" s="217">
        <v>0</v>
      </c>
    </row>
    <row r="21" spans="2:8" x14ac:dyDescent="0.3">
      <c r="B21" s="357"/>
      <c r="C21" s="38" t="s">
        <v>449</v>
      </c>
      <c r="D21" s="216">
        <v>0.66666666666666663</v>
      </c>
      <c r="E21" s="216">
        <v>0.33333333333333331</v>
      </c>
      <c r="F21" s="216">
        <v>0</v>
      </c>
      <c r="G21" s="216">
        <v>0</v>
      </c>
      <c r="H21" s="217">
        <v>0</v>
      </c>
    </row>
    <row r="22" spans="2:8" x14ac:dyDescent="0.3">
      <c r="B22" s="357"/>
      <c r="C22" s="38" t="s">
        <v>450</v>
      </c>
      <c r="D22" s="216">
        <v>0.75</v>
      </c>
      <c r="E22" s="216">
        <v>0.25</v>
      </c>
      <c r="F22" s="216">
        <v>0</v>
      </c>
      <c r="G22" s="216">
        <v>0</v>
      </c>
      <c r="H22" s="217">
        <v>0</v>
      </c>
    </row>
    <row r="23" spans="2:8" x14ac:dyDescent="0.3">
      <c r="B23" s="357"/>
      <c r="C23" s="38" t="s">
        <v>451</v>
      </c>
      <c r="D23" s="216">
        <v>0.7142857142857143</v>
      </c>
      <c r="E23" s="216">
        <v>0.2857142857142857</v>
      </c>
      <c r="F23" s="216">
        <v>0</v>
      </c>
      <c r="G23" s="216">
        <v>0</v>
      </c>
      <c r="H23" s="217">
        <v>0</v>
      </c>
    </row>
    <row r="24" spans="2:8" x14ac:dyDescent="0.3">
      <c r="B24" s="357"/>
      <c r="C24" s="38" t="s">
        <v>27</v>
      </c>
      <c r="D24" s="216">
        <v>0.69565217391304346</v>
      </c>
      <c r="E24" s="216">
        <v>0.30434782608695654</v>
      </c>
      <c r="F24" s="216">
        <v>0</v>
      </c>
      <c r="G24" s="216">
        <v>0</v>
      </c>
      <c r="H24" s="217">
        <v>0</v>
      </c>
    </row>
    <row r="25" spans="2:8" x14ac:dyDescent="0.3">
      <c r="B25" s="357"/>
      <c r="C25" s="38" t="s">
        <v>452</v>
      </c>
      <c r="D25" s="216">
        <v>0.6</v>
      </c>
      <c r="E25" s="216">
        <v>0.4</v>
      </c>
      <c r="F25" s="216">
        <v>0</v>
      </c>
      <c r="G25" s="216">
        <v>0</v>
      </c>
      <c r="H25" s="217">
        <v>0</v>
      </c>
    </row>
    <row r="26" spans="2:8" ht="15" thickBot="1" x14ac:dyDescent="0.35">
      <c r="B26" s="363"/>
      <c r="C26" s="39" t="s">
        <v>28</v>
      </c>
      <c r="D26" s="218">
        <v>0.72727272727272729</v>
      </c>
      <c r="E26" s="218">
        <v>0.27272727272727271</v>
      </c>
      <c r="F26" s="218">
        <v>0</v>
      </c>
      <c r="G26" s="218">
        <v>0</v>
      </c>
      <c r="H26" s="219">
        <v>0</v>
      </c>
    </row>
    <row r="27" spans="2:8" x14ac:dyDescent="0.3">
      <c r="B27" s="353" t="s">
        <v>29</v>
      </c>
      <c r="C27" s="76" t="s">
        <v>30</v>
      </c>
      <c r="D27" s="201">
        <v>0.75</v>
      </c>
      <c r="E27" s="201">
        <v>0.25</v>
      </c>
      <c r="F27" s="201">
        <v>0</v>
      </c>
      <c r="G27" s="201">
        <v>0</v>
      </c>
      <c r="H27" s="211">
        <v>0</v>
      </c>
    </row>
    <row r="28" spans="2:8" x14ac:dyDescent="0.3">
      <c r="B28" s="354"/>
      <c r="C28" s="78" t="s">
        <v>31</v>
      </c>
      <c r="D28" s="194">
        <v>0.66666666666666663</v>
      </c>
      <c r="E28" s="194">
        <v>0.22222222222222221</v>
      </c>
      <c r="F28" s="194">
        <v>0.1111111111111111</v>
      </c>
      <c r="G28" s="194">
        <v>0</v>
      </c>
      <c r="H28" s="212">
        <v>0</v>
      </c>
    </row>
    <row r="29" spans="2:8" x14ac:dyDescent="0.3">
      <c r="B29" s="354"/>
      <c r="C29" s="78" t="s">
        <v>32</v>
      </c>
      <c r="D29" s="194">
        <v>0.8</v>
      </c>
      <c r="E29" s="194">
        <v>0.2</v>
      </c>
      <c r="F29" s="194">
        <v>0</v>
      </c>
      <c r="G29" s="194">
        <v>0</v>
      </c>
      <c r="H29" s="212">
        <v>0</v>
      </c>
    </row>
    <row r="30" spans="2:8" ht="15" customHeight="1" x14ac:dyDescent="0.3">
      <c r="B30" s="354"/>
      <c r="C30" s="78" t="s">
        <v>33</v>
      </c>
      <c r="D30" s="194">
        <v>0.83333333333333337</v>
      </c>
      <c r="E30" s="194">
        <v>0.16666666666666666</v>
      </c>
      <c r="F30" s="194">
        <v>0</v>
      </c>
      <c r="G30" s="194">
        <v>0</v>
      </c>
      <c r="H30" s="212">
        <v>0</v>
      </c>
    </row>
    <row r="31" spans="2:8" ht="15" customHeight="1" x14ac:dyDescent="0.3">
      <c r="B31" s="354"/>
      <c r="C31" s="78" t="s">
        <v>128</v>
      </c>
      <c r="D31" s="194">
        <v>1</v>
      </c>
      <c r="E31" s="194">
        <v>0</v>
      </c>
      <c r="F31" s="194">
        <v>0</v>
      </c>
      <c r="G31" s="194">
        <v>0</v>
      </c>
      <c r="H31" s="212">
        <v>0</v>
      </c>
    </row>
    <row r="32" spans="2:8" x14ac:dyDescent="0.3">
      <c r="B32" s="354"/>
      <c r="C32" s="78" t="s">
        <v>34</v>
      </c>
      <c r="D32" s="194">
        <v>0.8</v>
      </c>
      <c r="E32" s="194">
        <v>0.2</v>
      </c>
      <c r="F32" s="194">
        <v>0</v>
      </c>
      <c r="G32" s="194">
        <v>0</v>
      </c>
      <c r="H32" s="212">
        <v>0</v>
      </c>
    </row>
    <row r="33" spans="2:8" ht="15" thickBot="1" x14ac:dyDescent="0.35">
      <c r="B33" s="355"/>
      <c r="C33" s="80" t="s">
        <v>35</v>
      </c>
      <c r="D33" s="202">
        <v>0.69565217391304346</v>
      </c>
      <c r="E33" s="202">
        <v>0.30434782608695654</v>
      </c>
      <c r="F33" s="202">
        <v>0</v>
      </c>
      <c r="G33" s="202">
        <v>0</v>
      </c>
      <c r="H33" s="213">
        <v>0</v>
      </c>
    </row>
    <row r="34" spans="2:8" ht="46.2" thickBot="1" x14ac:dyDescent="0.35">
      <c r="B34" s="248" t="s">
        <v>36</v>
      </c>
      <c r="C34" s="266" t="s">
        <v>453</v>
      </c>
      <c r="D34" s="303">
        <v>0</v>
      </c>
      <c r="E34" s="303">
        <v>0.14285714285714285</v>
      </c>
      <c r="F34" s="303">
        <v>0.5714285714285714</v>
      </c>
      <c r="G34" s="303">
        <v>0.2857142857142857</v>
      </c>
      <c r="H34" s="304">
        <v>0</v>
      </c>
    </row>
    <row r="35" spans="2:8" x14ac:dyDescent="0.3">
      <c r="B35" s="353" t="s">
        <v>37</v>
      </c>
      <c r="C35" s="76" t="s">
        <v>454</v>
      </c>
      <c r="D35" s="201">
        <v>0</v>
      </c>
      <c r="E35" s="201">
        <v>0.25</v>
      </c>
      <c r="F35" s="201">
        <v>0.25</v>
      </c>
      <c r="G35" s="201">
        <v>0.5</v>
      </c>
      <c r="H35" s="211">
        <v>0</v>
      </c>
    </row>
    <row r="36" spans="2:8" x14ac:dyDescent="0.3">
      <c r="B36" s="354"/>
      <c r="C36" s="78" t="s">
        <v>455</v>
      </c>
      <c r="D36" s="194">
        <v>0.68181818181818177</v>
      </c>
      <c r="E36" s="194">
        <v>0.31818181818181818</v>
      </c>
      <c r="F36" s="194">
        <v>0</v>
      </c>
      <c r="G36" s="194">
        <v>0</v>
      </c>
      <c r="H36" s="212">
        <v>0</v>
      </c>
    </row>
    <row r="37" spans="2:8" ht="15" customHeight="1" x14ac:dyDescent="0.3">
      <c r="B37" s="354"/>
      <c r="C37" s="78" t="s">
        <v>280</v>
      </c>
      <c r="D37" s="194">
        <v>0</v>
      </c>
      <c r="E37" s="194">
        <v>0</v>
      </c>
      <c r="F37" s="194">
        <v>0.55555555555555558</v>
      </c>
      <c r="G37" s="194">
        <v>0.1111111111111111</v>
      </c>
      <c r="H37" s="212">
        <v>0.33333333333333331</v>
      </c>
    </row>
    <row r="38" spans="2:8" ht="15" customHeight="1" x14ac:dyDescent="0.3">
      <c r="B38" s="354"/>
      <c r="C38" s="78" t="s">
        <v>456</v>
      </c>
      <c r="D38" s="194">
        <v>8.3333333333333329E-2</v>
      </c>
      <c r="E38" s="194">
        <v>8.3333333333333329E-2</v>
      </c>
      <c r="F38" s="194">
        <v>8.3333333333333329E-2</v>
      </c>
      <c r="G38" s="194">
        <v>0.58333333333333337</v>
      </c>
      <c r="H38" s="212">
        <v>0.16666666666666666</v>
      </c>
    </row>
    <row r="39" spans="2:8" x14ac:dyDescent="0.3">
      <c r="B39" s="354"/>
      <c r="C39" s="78" t="s">
        <v>390</v>
      </c>
      <c r="D39" s="194">
        <v>0.16666666666666666</v>
      </c>
      <c r="E39" s="194">
        <v>0.5</v>
      </c>
      <c r="F39" s="194">
        <v>0.33333333333333331</v>
      </c>
      <c r="G39" s="194">
        <v>0</v>
      </c>
      <c r="H39" s="212">
        <v>0</v>
      </c>
    </row>
    <row r="40" spans="2:8" ht="15" customHeight="1" x14ac:dyDescent="0.3">
      <c r="B40" s="354"/>
      <c r="C40" s="78" t="s">
        <v>457</v>
      </c>
      <c r="D40" s="194">
        <v>0</v>
      </c>
      <c r="E40" s="194">
        <v>0.2857142857142857</v>
      </c>
      <c r="F40" s="194">
        <v>0.2857142857142857</v>
      </c>
      <c r="G40" s="194">
        <v>0.2857142857142857</v>
      </c>
      <c r="H40" s="212">
        <v>0.14285714285714285</v>
      </c>
    </row>
    <row r="41" spans="2:8" s="74" customFormat="1" ht="15" customHeight="1" x14ac:dyDescent="0.3">
      <c r="B41" s="354"/>
      <c r="C41" s="78" t="s">
        <v>444</v>
      </c>
      <c r="D41" s="194">
        <v>0</v>
      </c>
      <c r="E41" s="194">
        <v>0.6</v>
      </c>
      <c r="F41" s="194">
        <v>0.4</v>
      </c>
      <c r="G41" s="194">
        <v>0</v>
      </c>
      <c r="H41" s="212">
        <v>0</v>
      </c>
    </row>
    <row r="42" spans="2:8" ht="15" customHeight="1" x14ac:dyDescent="0.3">
      <c r="B42" s="354"/>
      <c r="C42" s="78" t="s">
        <v>458</v>
      </c>
      <c r="D42" s="194">
        <v>0</v>
      </c>
      <c r="E42" s="194">
        <v>0.1</v>
      </c>
      <c r="F42" s="194">
        <v>0.1</v>
      </c>
      <c r="G42" s="194">
        <v>0.7</v>
      </c>
      <c r="H42" s="212">
        <v>0.1</v>
      </c>
    </row>
    <row r="43" spans="2:8" ht="15" customHeight="1" x14ac:dyDescent="0.3">
      <c r="B43" s="354"/>
      <c r="C43" s="78" t="s">
        <v>391</v>
      </c>
      <c r="D43" s="194">
        <v>0.6</v>
      </c>
      <c r="E43" s="194">
        <v>0.2</v>
      </c>
      <c r="F43" s="194">
        <v>0.2</v>
      </c>
      <c r="G43" s="194">
        <v>0</v>
      </c>
      <c r="H43" s="212">
        <v>0</v>
      </c>
    </row>
    <row r="44" spans="2:8" x14ac:dyDescent="0.3">
      <c r="B44" s="354"/>
      <c r="C44" s="78" t="s">
        <v>445</v>
      </c>
      <c r="D44" s="194">
        <v>0</v>
      </c>
      <c r="E44" s="194">
        <v>0.16666666666666666</v>
      </c>
      <c r="F44" s="194">
        <v>0</v>
      </c>
      <c r="G44" s="194">
        <v>0.5</v>
      </c>
      <c r="H44" s="212">
        <v>0.33333333333333331</v>
      </c>
    </row>
    <row r="45" spans="2:8" x14ac:dyDescent="0.3">
      <c r="B45" s="354"/>
      <c r="C45" s="78" t="s">
        <v>392</v>
      </c>
      <c r="D45" s="194">
        <v>0.4642857142857143</v>
      </c>
      <c r="E45" s="194">
        <v>0.42857142857142855</v>
      </c>
      <c r="F45" s="194">
        <v>0.10714285714285714</v>
      </c>
      <c r="G45" s="194">
        <v>0</v>
      </c>
      <c r="H45" s="212">
        <v>0</v>
      </c>
    </row>
    <row r="46" spans="2:8" x14ac:dyDescent="0.3">
      <c r="B46" s="354"/>
      <c r="C46" s="78" t="s">
        <v>38</v>
      </c>
      <c r="D46" s="194">
        <v>0</v>
      </c>
      <c r="E46" s="194">
        <v>0.22580645161290322</v>
      </c>
      <c r="F46" s="194">
        <v>0.25806451612903225</v>
      </c>
      <c r="G46" s="194">
        <v>0.45161290322580644</v>
      </c>
      <c r="H46" s="212">
        <v>6.4516129032258063E-2</v>
      </c>
    </row>
    <row r="47" spans="2:8" x14ac:dyDescent="0.3">
      <c r="B47" s="354"/>
      <c r="C47" s="78" t="s">
        <v>446</v>
      </c>
      <c r="D47" s="194">
        <v>0</v>
      </c>
      <c r="E47" s="194">
        <v>0</v>
      </c>
      <c r="F47" s="194">
        <v>0.1</v>
      </c>
      <c r="G47" s="194">
        <v>0.8</v>
      </c>
      <c r="H47" s="212">
        <v>0.1</v>
      </c>
    </row>
    <row r="48" spans="2:8" x14ac:dyDescent="0.3">
      <c r="B48" s="354"/>
      <c r="C48" s="78" t="s">
        <v>440</v>
      </c>
      <c r="D48" s="194">
        <v>0.1875</v>
      </c>
      <c r="E48" s="194">
        <v>0.3125</v>
      </c>
      <c r="F48" s="194">
        <v>0.4375</v>
      </c>
      <c r="G48" s="194">
        <v>6.25E-2</v>
      </c>
      <c r="H48" s="212">
        <v>0</v>
      </c>
    </row>
    <row r="49" spans="2:8" x14ac:dyDescent="0.3">
      <c r="B49" s="354"/>
      <c r="C49" s="78" t="s">
        <v>447</v>
      </c>
      <c r="D49" s="194">
        <v>0.125</v>
      </c>
      <c r="E49" s="194">
        <v>0.375</v>
      </c>
      <c r="F49" s="194">
        <v>0.375</v>
      </c>
      <c r="G49" s="194">
        <v>0.125</v>
      </c>
      <c r="H49" s="212">
        <v>0</v>
      </c>
    </row>
    <row r="50" spans="2:8" ht="15" customHeight="1" thickBot="1" x14ac:dyDescent="0.35">
      <c r="B50" s="355"/>
      <c r="C50" s="80" t="s">
        <v>129</v>
      </c>
      <c r="D50" s="202">
        <v>0.14285714285714285</v>
      </c>
      <c r="E50" s="202">
        <v>0.2857142857142857</v>
      </c>
      <c r="F50" s="202">
        <v>0.14285714285714285</v>
      </c>
      <c r="G50" s="202">
        <v>0.14285714285714285</v>
      </c>
      <c r="H50" s="213">
        <v>0.2857142857142857</v>
      </c>
    </row>
    <row r="51" spans="2:8" x14ac:dyDescent="0.3">
      <c r="B51" s="356" t="s">
        <v>39</v>
      </c>
      <c r="C51" s="54" t="s">
        <v>459</v>
      </c>
      <c r="D51" s="214">
        <v>0.375</v>
      </c>
      <c r="E51" s="214">
        <v>0.5</v>
      </c>
      <c r="F51" s="214">
        <v>0.125</v>
      </c>
      <c r="G51" s="214">
        <v>0</v>
      </c>
      <c r="H51" s="215">
        <v>0</v>
      </c>
    </row>
    <row r="52" spans="2:8" x14ac:dyDescent="0.3">
      <c r="B52" s="357"/>
      <c r="C52" s="53" t="s">
        <v>460</v>
      </c>
      <c r="D52" s="216">
        <v>0.375</v>
      </c>
      <c r="E52" s="216">
        <v>0.5</v>
      </c>
      <c r="F52" s="216">
        <v>0</v>
      </c>
      <c r="G52" s="216">
        <v>0.125</v>
      </c>
      <c r="H52" s="217">
        <v>0</v>
      </c>
    </row>
    <row r="53" spans="2:8" x14ac:dyDescent="0.3">
      <c r="B53" s="357"/>
      <c r="C53" s="53" t="s">
        <v>461</v>
      </c>
      <c r="D53" s="216">
        <v>0.33333333333333331</v>
      </c>
      <c r="E53" s="216">
        <v>0.55555555555555558</v>
      </c>
      <c r="F53" s="216">
        <v>0</v>
      </c>
      <c r="G53" s="216">
        <v>0.1111111111111111</v>
      </c>
      <c r="H53" s="217">
        <v>0</v>
      </c>
    </row>
    <row r="54" spans="2:8" ht="15" customHeight="1" x14ac:dyDescent="0.3">
      <c r="B54" s="357"/>
      <c r="C54" s="53" t="s">
        <v>462</v>
      </c>
      <c r="D54" s="216">
        <v>0.33333333333333331</v>
      </c>
      <c r="E54" s="216">
        <v>0.66666666666666663</v>
      </c>
      <c r="F54" s="216">
        <v>0</v>
      </c>
      <c r="G54" s="216">
        <v>0</v>
      </c>
      <c r="H54" s="217">
        <v>0</v>
      </c>
    </row>
    <row r="55" spans="2:8" ht="15" customHeight="1" thickBot="1" x14ac:dyDescent="0.35">
      <c r="B55" s="363"/>
      <c r="C55" s="51" t="s">
        <v>463</v>
      </c>
      <c r="D55" s="218">
        <v>0.1</v>
      </c>
      <c r="E55" s="218">
        <v>0.5</v>
      </c>
      <c r="F55" s="218">
        <v>0.3</v>
      </c>
      <c r="G55" s="218">
        <v>0.1</v>
      </c>
      <c r="H55" s="219">
        <v>0</v>
      </c>
    </row>
    <row r="56" spans="2:8" s="74" customFormat="1" ht="15" customHeight="1" x14ac:dyDescent="0.3">
      <c r="B56" s="353" t="s">
        <v>40</v>
      </c>
      <c r="C56" s="76" t="s">
        <v>464</v>
      </c>
      <c r="D56" s="201">
        <v>0.25</v>
      </c>
      <c r="E56" s="201">
        <v>0.5</v>
      </c>
      <c r="F56" s="201">
        <v>0.125</v>
      </c>
      <c r="G56" s="201">
        <v>0.125</v>
      </c>
      <c r="H56" s="211">
        <v>0</v>
      </c>
    </row>
    <row r="57" spans="2:8" x14ac:dyDescent="0.3">
      <c r="B57" s="354"/>
      <c r="C57" s="78" t="s">
        <v>41</v>
      </c>
      <c r="D57" s="194">
        <v>0</v>
      </c>
      <c r="E57" s="194">
        <v>0.61538461538461542</v>
      </c>
      <c r="F57" s="194">
        <v>0.30769230769230771</v>
      </c>
      <c r="G57" s="194">
        <v>0</v>
      </c>
      <c r="H57" s="212">
        <v>7.6923076923076927E-2</v>
      </c>
    </row>
    <row r="58" spans="2:8" x14ac:dyDescent="0.3">
      <c r="B58" s="354"/>
      <c r="C58" s="78" t="s">
        <v>42</v>
      </c>
      <c r="D58" s="194">
        <v>0.1111111111111111</v>
      </c>
      <c r="E58" s="194">
        <v>0.55555555555555558</v>
      </c>
      <c r="F58" s="194">
        <v>0.33333333333333331</v>
      </c>
      <c r="G58" s="194">
        <v>0</v>
      </c>
      <c r="H58" s="212">
        <v>0</v>
      </c>
    </row>
    <row r="59" spans="2:8" x14ac:dyDescent="0.3">
      <c r="B59" s="354"/>
      <c r="C59" s="78" t="s">
        <v>43</v>
      </c>
      <c r="D59" s="194">
        <v>0</v>
      </c>
      <c r="E59" s="194">
        <v>0.21428571428571427</v>
      </c>
      <c r="F59" s="194">
        <v>0.5</v>
      </c>
      <c r="G59" s="194">
        <v>0.2857142857142857</v>
      </c>
      <c r="H59" s="212">
        <v>0</v>
      </c>
    </row>
    <row r="60" spans="2:8" ht="15" customHeight="1" x14ac:dyDescent="0.3">
      <c r="B60" s="354"/>
      <c r="C60" s="78" t="s">
        <v>465</v>
      </c>
      <c r="D60" s="194">
        <v>0</v>
      </c>
      <c r="E60" s="194">
        <v>0.625</v>
      </c>
      <c r="F60" s="194">
        <v>0.375</v>
      </c>
      <c r="G60" s="194">
        <v>0</v>
      </c>
      <c r="H60" s="212">
        <v>0</v>
      </c>
    </row>
    <row r="61" spans="2:8" x14ac:dyDescent="0.3">
      <c r="B61" s="354"/>
      <c r="C61" s="78" t="s">
        <v>90</v>
      </c>
      <c r="D61" s="194">
        <v>0</v>
      </c>
      <c r="E61" s="194">
        <v>0.6</v>
      </c>
      <c r="F61" s="194">
        <v>0.4</v>
      </c>
      <c r="G61" s="194">
        <v>0</v>
      </c>
      <c r="H61" s="212">
        <v>0</v>
      </c>
    </row>
    <row r="62" spans="2:8" x14ac:dyDescent="0.3">
      <c r="B62" s="354"/>
      <c r="C62" s="78" t="s">
        <v>44</v>
      </c>
      <c r="D62" s="194">
        <v>5.8823529411764705E-2</v>
      </c>
      <c r="E62" s="194">
        <v>0</v>
      </c>
      <c r="F62" s="194">
        <v>0.47058823529411764</v>
      </c>
      <c r="G62" s="194">
        <v>0.35294117647058826</v>
      </c>
      <c r="H62" s="212">
        <v>0.11764705882352941</v>
      </c>
    </row>
    <row r="63" spans="2:8" ht="15" customHeight="1" thickBot="1" x14ac:dyDescent="0.35">
      <c r="B63" s="355"/>
      <c r="C63" s="80" t="s">
        <v>45</v>
      </c>
      <c r="D63" s="202">
        <v>4.7619047619047616E-2</v>
      </c>
      <c r="E63" s="202">
        <v>0.19047619047619047</v>
      </c>
      <c r="F63" s="202">
        <v>0.52380952380952384</v>
      </c>
      <c r="G63" s="202">
        <v>0.23809523809523808</v>
      </c>
      <c r="H63" s="213">
        <v>0</v>
      </c>
    </row>
    <row r="64" spans="2:8" ht="15" customHeight="1" x14ac:dyDescent="0.3">
      <c r="B64" s="356" t="s">
        <v>428</v>
      </c>
      <c r="C64" s="214" t="s">
        <v>426</v>
      </c>
      <c r="D64" s="214">
        <v>0.14285714285714285</v>
      </c>
      <c r="E64" s="214">
        <v>0.42857142857142855</v>
      </c>
      <c r="F64" s="214">
        <v>0.2857142857142857</v>
      </c>
      <c r="G64" s="214">
        <v>0.14285714285714285</v>
      </c>
      <c r="H64" s="215">
        <v>0</v>
      </c>
    </row>
    <row r="65" spans="2:8" ht="15" customHeight="1" thickBot="1" x14ac:dyDescent="0.35">
      <c r="B65" s="363"/>
      <c r="C65" s="218" t="s">
        <v>427</v>
      </c>
      <c r="D65" s="218">
        <v>0.14285714285714285</v>
      </c>
      <c r="E65" s="218">
        <v>0.2857142857142857</v>
      </c>
      <c r="F65" s="218">
        <v>0.42857142857142855</v>
      </c>
      <c r="G65" s="218">
        <v>0.14285714285714285</v>
      </c>
      <c r="H65" s="219">
        <v>0</v>
      </c>
    </row>
    <row r="66" spans="2:8" x14ac:dyDescent="0.3">
      <c r="B66" s="366" t="s">
        <v>46</v>
      </c>
      <c r="C66" s="124" t="s">
        <v>47</v>
      </c>
      <c r="D66" s="201">
        <v>0.63636363636363635</v>
      </c>
      <c r="E66" s="201">
        <v>0.36363636363636365</v>
      </c>
      <c r="F66" s="201">
        <v>0</v>
      </c>
      <c r="G66" s="201">
        <v>0</v>
      </c>
      <c r="H66" s="211">
        <v>0</v>
      </c>
    </row>
    <row r="67" spans="2:8" ht="15" thickBot="1" x14ac:dyDescent="0.35">
      <c r="B67" s="367"/>
      <c r="C67" s="125" t="s">
        <v>281</v>
      </c>
      <c r="D67" s="202">
        <v>0.66666666666666663</v>
      </c>
      <c r="E67" s="202">
        <v>0.33333333333333331</v>
      </c>
      <c r="F67" s="202">
        <v>0</v>
      </c>
      <c r="G67" s="202">
        <v>0</v>
      </c>
      <c r="H67" s="213">
        <v>0</v>
      </c>
    </row>
    <row r="68" spans="2:8" ht="15" customHeight="1" x14ac:dyDescent="0.3"/>
    <row r="71" spans="2:8" ht="15.75" customHeight="1" x14ac:dyDescent="0.3"/>
    <row r="72" spans="2:8" ht="15" customHeight="1" x14ac:dyDescent="0.3"/>
    <row r="73" spans="2:8" s="74" customFormat="1" ht="15" customHeight="1" x14ac:dyDescent="0.3"/>
    <row r="74" spans="2:8" ht="15" customHeight="1" x14ac:dyDescent="0.3"/>
    <row r="75" spans="2:8" s="74" customFormat="1" ht="15" customHeight="1" x14ac:dyDescent="0.3"/>
    <row r="78" spans="2:8" s="70" customFormat="1" x14ac:dyDescent="0.3"/>
  </sheetData>
  <mergeCells count="14">
    <mergeCell ref="B56:B63"/>
    <mergeCell ref="B64:B65"/>
    <mergeCell ref="B66:B67"/>
    <mergeCell ref="B6:B17"/>
    <mergeCell ref="B18:B26"/>
    <mergeCell ref="B27:B33"/>
    <mergeCell ref="B35:B50"/>
    <mergeCell ref="B51:B55"/>
    <mergeCell ref="C4:H4"/>
    <mergeCell ref="C1:H1"/>
    <mergeCell ref="C2:E2"/>
    <mergeCell ref="F2:H2"/>
    <mergeCell ref="C3:E3"/>
    <mergeCell ref="F3:H3"/>
  </mergeCells>
  <hyperlinks>
    <hyperlink ref="A1" location="Index!A1" display="Back to index" xr:uid="{00000000-0004-0000-2F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E65"/>
  <sheetViews>
    <sheetView zoomScale="70" zoomScaleNormal="70" workbookViewId="0">
      <selection activeCell="A23" sqref="A23"/>
    </sheetView>
  </sheetViews>
  <sheetFormatPr defaultColWidth="8.88671875" defaultRowHeight="14.4" x14ac:dyDescent="0.3"/>
  <cols>
    <col min="1" max="1" width="33.44140625" bestFit="1" customWidth="1"/>
  </cols>
  <sheetData>
    <row r="1" spans="1:5" x14ac:dyDescent="0.3">
      <c r="A1" s="44" t="s">
        <v>106</v>
      </c>
    </row>
    <row r="2" spans="1:5" ht="15.6" x14ac:dyDescent="0.3">
      <c r="E2" s="9" t="s">
        <v>51</v>
      </c>
    </row>
    <row r="3" spans="1:5" x14ac:dyDescent="0.3">
      <c r="A3" t="s">
        <v>50</v>
      </c>
      <c r="B3" t="s">
        <v>11</v>
      </c>
    </row>
    <row r="4" spans="1:5" x14ac:dyDescent="0.3">
      <c r="A4" s="199" t="s">
        <v>129</v>
      </c>
      <c r="B4" s="184">
        <v>34.285714285714285</v>
      </c>
    </row>
    <row r="5" spans="1:5" x14ac:dyDescent="0.3">
      <c r="A5" s="199" t="s">
        <v>445</v>
      </c>
      <c r="B5" s="184">
        <v>34.959439108744803</v>
      </c>
    </row>
    <row r="6" spans="1:5" x14ac:dyDescent="0.3">
      <c r="A6" s="199" t="s">
        <v>446</v>
      </c>
      <c r="B6" s="184">
        <v>36.154193759369996</v>
      </c>
    </row>
    <row r="7" spans="1:5" x14ac:dyDescent="0.3">
      <c r="A7" s="199" t="s">
        <v>454</v>
      </c>
      <c r="B7" s="184">
        <v>37.139575265481135</v>
      </c>
    </row>
    <row r="8" spans="1:5" x14ac:dyDescent="0.3">
      <c r="A8" s="199" t="s">
        <v>447</v>
      </c>
      <c r="B8" s="184">
        <v>42.182855956606282</v>
      </c>
    </row>
    <row r="9" spans="1:5" x14ac:dyDescent="0.3">
      <c r="A9" s="199" t="s">
        <v>38</v>
      </c>
      <c r="B9" s="184">
        <v>44.763611287390397</v>
      </c>
    </row>
    <row r="10" spans="1:5" x14ac:dyDescent="0.3">
      <c r="A10" s="199" t="s">
        <v>426</v>
      </c>
      <c r="B10" s="184">
        <v>44.863904600845743</v>
      </c>
    </row>
    <row r="11" spans="1:5" x14ac:dyDescent="0.3">
      <c r="A11" s="199" t="s">
        <v>456</v>
      </c>
      <c r="B11" s="184">
        <v>48.521355697299185</v>
      </c>
    </row>
    <row r="12" spans="1:5" x14ac:dyDescent="0.3">
      <c r="A12" s="199" t="s">
        <v>453</v>
      </c>
      <c r="B12" s="184">
        <v>51.031888950157324</v>
      </c>
    </row>
    <row r="13" spans="1:5" x14ac:dyDescent="0.3">
      <c r="A13" s="199" t="s">
        <v>440</v>
      </c>
      <c r="B13" s="184">
        <v>52.90330831207153</v>
      </c>
    </row>
    <row r="14" spans="1:5" x14ac:dyDescent="0.3">
      <c r="A14" s="199" t="s">
        <v>464</v>
      </c>
      <c r="B14" s="184">
        <v>53.968894993107391</v>
      </c>
    </row>
    <row r="15" spans="1:5" x14ac:dyDescent="0.3">
      <c r="A15" s="199" t="s">
        <v>427</v>
      </c>
      <c r="B15" s="184">
        <v>54.391385354082097</v>
      </c>
    </row>
    <row r="16" spans="1:5" x14ac:dyDescent="0.3">
      <c r="A16" s="199" t="s">
        <v>128</v>
      </c>
      <c r="B16" s="184">
        <v>54.735730188211889</v>
      </c>
    </row>
    <row r="17" spans="1:2" x14ac:dyDescent="0.3">
      <c r="A17" s="199" t="s">
        <v>459</v>
      </c>
      <c r="B17" s="184">
        <v>54.841525291440988</v>
      </c>
    </row>
    <row r="18" spans="1:2" x14ac:dyDescent="0.3">
      <c r="A18" s="199" t="s">
        <v>279</v>
      </c>
      <c r="B18" s="184">
        <v>55.027075572890581</v>
      </c>
    </row>
    <row r="19" spans="1:2" x14ac:dyDescent="0.3">
      <c r="A19" s="199" t="s">
        <v>34</v>
      </c>
      <c r="B19" s="184">
        <v>55.112753403109458</v>
      </c>
    </row>
    <row r="20" spans="1:2" x14ac:dyDescent="0.3">
      <c r="A20" s="199" t="s">
        <v>457</v>
      </c>
      <c r="B20" s="184">
        <v>55.590344483919999</v>
      </c>
    </row>
    <row r="21" spans="1:2" x14ac:dyDescent="0.3">
      <c r="A21" s="199" t="s">
        <v>461</v>
      </c>
      <c r="B21" s="184">
        <v>56.484436009210718</v>
      </c>
    </row>
    <row r="22" spans="1:2" x14ac:dyDescent="0.3">
      <c r="A22" s="199" t="s">
        <v>458</v>
      </c>
      <c r="B22" s="184">
        <v>57.418622583463524</v>
      </c>
    </row>
    <row r="23" spans="1:2" x14ac:dyDescent="0.3">
      <c r="A23" s="199" t="s">
        <v>570</v>
      </c>
      <c r="B23" s="184">
        <v>58.152300904478182</v>
      </c>
    </row>
    <row r="24" spans="1:2" x14ac:dyDescent="0.3">
      <c r="A24" s="199" t="s">
        <v>278</v>
      </c>
      <c r="B24" s="184">
        <v>58.208136521247184</v>
      </c>
    </row>
    <row r="25" spans="1:2" x14ac:dyDescent="0.3">
      <c r="A25" s="199" t="s">
        <v>19</v>
      </c>
      <c r="B25" s="184">
        <v>58.235226877870836</v>
      </c>
    </row>
    <row r="26" spans="1:2" x14ac:dyDescent="0.3">
      <c r="A26" s="199" t="s">
        <v>452</v>
      </c>
      <c r="B26" s="184">
        <v>59.439073364146466</v>
      </c>
    </row>
    <row r="27" spans="1:2" x14ac:dyDescent="0.3">
      <c r="A27" s="199" t="s">
        <v>460</v>
      </c>
      <c r="B27" s="184">
        <v>59.69817320222684</v>
      </c>
    </row>
    <row r="28" spans="1:2" x14ac:dyDescent="0.3">
      <c r="A28" s="199" t="s">
        <v>392</v>
      </c>
      <c r="B28" s="184">
        <v>59.881021041997386</v>
      </c>
    </row>
    <row r="29" spans="1:2" x14ac:dyDescent="0.3">
      <c r="A29" s="199" t="s">
        <v>44</v>
      </c>
      <c r="B29" s="184">
        <v>60.157132188358048</v>
      </c>
    </row>
    <row r="30" spans="1:2" x14ac:dyDescent="0.3">
      <c r="A30" s="199" t="s">
        <v>43</v>
      </c>
      <c r="B30" s="184">
        <v>60.331065635284816</v>
      </c>
    </row>
    <row r="31" spans="1:2" x14ac:dyDescent="0.3">
      <c r="A31" s="199" t="s">
        <v>42</v>
      </c>
      <c r="B31" s="184">
        <v>60.338237138250662</v>
      </c>
    </row>
    <row r="32" spans="1:2" x14ac:dyDescent="0.3">
      <c r="A32" s="199" t="s">
        <v>45</v>
      </c>
      <c r="B32" s="184">
        <v>60.680700994134654</v>
      </c>
    </row>
    <row r="33" spans="1:2" x14ac:dyDescent="0.3">
      <c r="A33" s="199" t="s">
        <v>390</v>
      </c>
      <c r="B33" s="184">
        <v>62.272189201178833</v>
      </c>
    </row>
    <row r="34" spans="1:2" x14ac:dyDescent="0.3">
      <c r="A34" s="199" t="s">
        <v>463</v>
      </c>
      <c r="B34" s="184">
        <v>63.204665155081528</v>
      </c>
    </row>
    <row r="35" spans="1:2" x14ac:dyDescent="0.3">
      <c r="A35" s="199" t="s">
        <v>280</v>
      </c>
      <c r="B35" s="184">
        <v>64.61136864236741</v>
      </c>
    </row>
    <row r="36" spans="1:2" x14ac:dyDescent="0.3">
      <c r="A36" s="199" t="s">
        <v>444</v>
      </c>
      <c r="B36" s="184">
        <v>65.492640261949077</v>
      </c>
    </row>
    <row r="37" spans="1:2" x14ac:dyDescent="0.3">
      <c r="A37" s="199" t="s">
        <v>47</v>
      </c>
      <c r="B37" s="184">
        <v>66.748407074586197</v>
      </c>
    </row>
    <row r="38" spans="1:2" x14ac:dyDescent="0.3">
      <c r="A38" s="199" t="s">
        <v>450</v>
      </c>
      <c r="B38" s="184">
        <v>68.107940844422785</v>
      </c>
    </row>
    <row r="39" spans="1:2" x14ac:dyDescent="0.3">
      <c r="A39" s="199" t="s">
        <v>465</v>
      </c>
      <c r="B39" s="184">
        <v>68.535674788426917</v>
      </c>
    </row>
    <row r="40" spans="1:2" x14ac:dyDescent="0.3">
      <c r="A40" s="199" t="s">
        <v>281</v>
      </c>
      <c r="B40" s="184">
        <v>68.899017108636912</v>
      </c>
    </row>
    <row r="41" spans="1:2" x14ac:dyDescent="0.3">
      <c r="A41" s="199" t="s">
        <v>41</v>
      </c>
      <c r="B41" s="184">
        <v>68.97989862886314</v>
      </c>
    </row>
    <row r="42" spans="1:2" x14ac:dyDescent="0.3">
      <c r="A42" s="199" t="s">
        <v>14</v>
      </c>
      <c r="B42" s="184">
        <v>69.362778651482685</v>
      </c>
    </row>
    <row r="43" spans="1:2" x14ac:dyDescent="0.3">
      <c r="A43" s="199" t="s">
        <v>30</v>
      </c>
      <c r="B43" s="184">
        <v>71.538476909970385</v>
      </c>
    </row>
    <row r="44" spans="1:2" x14ac:dyDescent="0.3">
      <c r="A44" s="199" t="s">
        <v>90</v>
      </c>
      <c r="B44" s="184">
        <v>71.771452991507545</v>
      </c>
    </row>
    <row r="45" spans="1:2" x14ac:dyDescent="0.3">
      <c r="A45" s="199" t="s">
        <v>448</v>
      </c>
      <c r="B45" s="184">
        <v>72.80674375634311</v>
      </c>
    </row>
    <row r="46" spans="1:2" x14ac:dyDescent="0.3">
      <c r="A46" s="199" t="s">
        <v>23</v>
      </c>
      <c r="B46" s="184">
        <v>73.25519402113018</v>
      </c>
    </row>
    <row r="47" spans="1:2" x14ac:dyDescent="0.3">
      <c r="A47" s="199" t="s">
        <v>462</v>
      </c>
      <c r="B47" s="184">
        <v>73.409361787463993</v>
      </c>
    </row>
    <row r="48" spans="1:2" x14ac:dyDescent="0.3">
      <c r="A48" s="199" t="s">
        <v>451</v>
      </c>
      <c r="B48" s="184">
        <v>73.553746692582962</v>
      </c>
    </row>
    <row r="49" spans="1:2" x14ac:dyDescent="0.3">
      <c r="A49" s="199" t="s">
        <v>28</v>
      </c>
      <c r="B49" s="184">
        <v>73.788234663894059</v>
      </c>
    </row>
    <row r="50" spans="1:2" x14ac:dyDescent="0.3">
      <c r="A50" s="199" t="s">
        <v>391</v>
      </c>
      <c r="B50" s="184">
        <v>74.126483832219236</v>
      </c>
    </row>
    <row r="51" spans="1:2" x14ac:dyDescent="0.3">
      <c r="A51" s="199" t="s">
        <v>15</v>
      </c>
      <c r="B51" s="184">
        <v>75.087888379534348</v>
      </c>
    </row>
    <row r="52" spans="1:2" x14ac:dyDescent="0.3">
      <c r="A52" s="199" t="s">
        <v>16</v>
      </c>
      <c r="B52" s="184">
        <v>77.982587847343609</v>
      </c>
    </row>
    <row r="53" spans="1:2" x14ac:dyDescent="0.3">
      <c r="A53" s="199" t="s">
        <v>32</v>
      </c>
      <c r="B53" s="184">
        <v>78.552553458535456</v>
      </c>
    </row>
    <row r="54" spans="1:2" x14ac:dyDescent="0.3">
      <c r="A54" s="199" t="s">
        <v>20</v>
      </c>
      <c r="B54" s="184">
        <v>80.747388870213925</v>
      </c>
    </row>
    <row r="55" spans="1:2" x14ac:dyDescent="0.3">
      <c r="A55" s="199" t="s">
        <v>25</v>
      </c>
      <c r="B55" s="184">
        <v>81.975062610152179</v>
      </c>
    </row>
    <row r="56" spans="1:2" x14ac:dyDescent="0.3">
      <c r="A56" s="199" t="s">
        <v>455</v>
      </c>
      <c r="B56" s="184">
        <v>82.750663501935122</v>
      </c>
    </row>
    <row r="57" spans="1:2" x14ac:dyDescent="0.3">
      <c r="A57" s="199" t="s">
        <v>33</v>
      </c>
      <c r="B57" s="184">
        <v>83.374717402476378</v>
      </c>
    </row>
    <row r="58" spans="1:2" x14ac:dyDescent="0.3">
      <c r="A58" s="199" t="s">
        <v>21</v>
      </c>
      <c r="B58" s="184">
        <v>84.02523248415244</v>
      </c>
    </row>
    <row r="59" spans="1:2" x14ac:dyDescent="0.3">
      <c r="A59" s="199" t="s">
        <v>26</v>
      </c>
      <c r="B59" s="184">
        <v>84.227684951615188</v>
      </c>
    </row>
    <row r="60" spans="1:2" x14ac:dyDescent="0.3">
      <c r="A60" s="199" t="s">
        <v>31</v>
      </c>
      <c r="B60" s="184">
        <v>84.644727536232182</v>
      </c>
    </row>
    <row r="61" spans="1:2" x14ac:dyDescent="0.3">
      <c r="A61" s="199" t="s">
        <v>449</v>
      </c>
      <c r="B61" s="184">
        <v>84.93869483007694</v>
      </c>
    </row>
    <row r="62" spans="1:2" x14ac:dyDescent="0.3">
      <c r="A62" s="199" t="s">
        <v>17</v>
      </c>
      <c r="B62" s="184">
        <v>87.352572817274563</v>
      </c>
    </row>
    <row r="63" spans="1:2" x14ac:dyDescent="0.3">
      <c r="A63" s="199" t="s">
        <v>22</v>
      </c>
      <c r="B63" s="184">
        <v>88.187131313625798</v>
      </c>
    </row>
    <row r="64" spans="1:2" x14ac:dyDescent="0.3">
      <c r="A64" s="199" t="s">
        <v>35</v>
      </c>
      <c r="B64" s="184">
        <v>88.25934884848165</v>
      </c>
    </row>
    <row r="65" spans="1:2" x14ac:dyDescent="0.3">
      <c r="A65" s="199" t="s">
        <v>27</v>
      </c>
      <c r="B65" s="184">
        <v>92.173913043478251</v>
      </c>
    </row>
  </sheetData>
  <sortState ref="A4:B65">
    <sortCondition ref="B4:B65"/>
  </sortState>
  <hyperlinks>
    <hyperlink ref="A1" location="Index!A1" display="Back to index" xr:uid="{00000000-0004-0000-0400-000000000000}"/>
  </hyperlink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4"/>
  </sheetPr>
  <dimension ref="A1:H79"/>
  <sheetViews>
    <sheetView zoomScale="70" zoomScaleNormal="70" workbookViewId="0">
      <selection activeCell="L1" sqref="L1:L1048576"/>
    </sheetView>
  </sheetViews>
  <sheetFormatPr defaultColWidth="9.109375" defaultRowHeight="14.4" x14ac:dyDescent="0.3"/>
  <cols>
    <col min="1" max="1" width="9.109375" style="32"/>
    <col min="2" max="2" width="26.44140625" style="32" customWidth="1"/>
    <col min="3" max="3" width="33.33203125" style="32" bestFit="1" customWidth="1"/>
    <col min="4" max="4" width="9.109375" style="32"/>
    <col min="5" max="5" width="16.88671875" style="32" customWidth="1"/>
    <col min="6" max="6" width="9.109375" style="32"/>
    <col min="7" max="7" width="11.109375" style="32" customWidth="1"/>
    <col min="8" max="16384" width="9.109375" style="32"/>
  </cols>
  <sheetData>
    <row r="1" spans="1:8" ht="15.6" thickTop="1" thickBot="1" x14ac:dyDescent="0.35">
      <c r="A1" s="44" t="s">
        <v>106</v>
      </c>
      <c r="C1" s="391" t="s">
        <v>88</v>
      </c>
      <c r="D1" s="391"/>
      <c r="E1" s="391"/>
      <c r="F1" s="391"/>
      <c r="G1" s="391"/>
      <c r="H1" s="391"/>
    </row>
    <row r="2" spans="1:8" x14ac:dyDescent="0.3">
      <c r="C2" s="380" t="s">
        <v>73</v>
      </c>
      <c r="D2" s="380"/>
      <c r="E2" s="380"/>
      <c r="F2" s="380" t="s">
        <v>72</v>
      </c>
      <c r="G2" s="380"/>
      <c r="H2" s="380"/>
    </row>
    <row r="3" spans="1:8" x14ac:dyDescent="0.3">
      <c r="C3" s="381" t="s">
        <v>71</v>
      </c>
      <c r="D3" s="381"/>
      <c r="E3" s="381"/>
      <c r="F3" s="381" t="s">
        <v>70</v>
      </c>
      <c r="G3" s="381"/>
      <c r="H3" s="381"/>
    </row>
    <row r="4" spans="1:8" ht="15" thickBot="1" x14ac:dyDescent="0.35">
      <c r="C4" s="378" t="s">
        <v>69</v>
      </c>
      <c r="D4" s="378"/>
      <c r="E4" s="378"/>
      <c r="F4" s="378"/>
      <c r="G4" s="378"/>
      <c r="H4" s="378"/>
    </row>
    <row r="5" spans="1:8" ht="15" thickBot="1" x14ac:dyDescent="0.35">
      <c r="C5" s="299" t="s">
        <v>68</v>
      </c>
      <c r="D5" s="298">
        <v>1</v>
      </c>
      <c r="E5" s="298">
        <v>2</v>
      </c>
      <c r="F5" s="298">
        <v>3</v>
      </c>
      <c r="G5" s="298">
        <v>4</v>
      </c>
      <c r="H5" s="298">
        <v>5</v>
      </c>
    </row>
    <row r="6" spans="1:8" ht="15" customHeight="1" x14ac:dyDescent="0.3">
      <c r="B6" s="353" t="s">
        <v>13</v>
      </c>
      <c r="C6" s="76" t="s">
        <v>14</v>
      </c>
      <c r="D6" s="201">
        <v>0.53846153846153844</v>
      </c>
      <c r="E6" s="201">
        <v>0.30769230769230771</v>
      </c>
      <c r="F6" s="201">
        <v>0.15384615384615385</v>
      </c>
      <c r="G6" s="201">
        <v>0</v>
      </c>
      <c r="H6" s="211">
        <v>0</v>
      </c>
    </row>
    <row r="7" spans="1:8" x14ac:dyDescent="0.3">
      <c r="B7" s="354"/>
      <c r="C7" s="78" t="s">
        <v>15</v>
      </c>
      <c r="D7" s="194">
        <v>0.44444444444444442</v>
      </c>
      <c r="E7" s="194">
        <v>0.47222222222222221</v>
      </c>
      <c r="F7" s="194">
        <v>8.3333333333333329E-2</v>
      </c>
      <c r="G7" s="194">
        <v>0</v>
      </c>
      <c r="H7" s="212">
        <v>0</v>
      </c>
    </row>
    <row r="8" spans="1:8" x14ac:dyDescent="0.3">
      <c r="B8" s="354"/>
      <c r="C8" s="78" t="s">
        <v>16</v>
      </c>
      <c r="D8" s="194">
        <v>0.58333333333333337</v>
      </c>
      <c r="E8" s="194">
        <v>0.25</v>
      </c>
      <c r="F8" s="194">
        <v>0.16666666666666666</v>
      </c>
      <c r="G8" s="194">
        <v>0</v>
      </c>
      <c r="H8" s="212">
        <v>0</v>
      </c>
    </row>
    <row r="9" spans="1:8" x14ac:dyDescent="0.3">
      <c r="B9" s="354"/>
      <c r="C9" s="78" t="s">
        <v>448</v>
      </c>
      <c r="D9" s="194">
        <v>0.5</v>
      </c>
      <c r="E9" s="194">
        <v>0.5</v>
      </c>
      <c r="F9" s="194">
        <v>0</v>
      </c>
      <c r="G9" s="194">
        <v>0</v>
      </c>
      <c r="H9" s="212">
        <v>0</v>
      </c>
    </row>
    <row r="10" spans="1:8" x14ac:dyDescent="0.3">
      <c r="B10" s="354"/>
      <c r="C10" s="78" t="s">
        <v>17</v>
      </c>
      <c r="D10" s="194">
        <v>0.52941176470588236</v>
      </c>
      <c r="E10" s="194">
        <v>0.41176470588235292</v>
      </c>
      <c r="F10" s="194">
        <v>5.8823529411764705E-2</v>
      </c>
      <c r="G10" s="194">
        <v>0</v>
      </c>
      <c r="H10" s="212">
        <v>0</v>
      </c>
    </row>
    <row r="11" spans="1:8" x14ac:dyDescent="0.3">
      <c r="B11" s="354"/>
      <c r="C11" s="78" t="s">
        <v>18</v>
      </c>
      <c r="D11" s="194">
        <v>0.2</v>
      </c>
      <c r="E11" s="194">
        <v>0.23333333333333334</v>
      </c>
      <c r="F11" s="194">
        <v>0.26666666666666666</v>
      </c>
      <c r="G11" s="194">
        <v>0.26666666666666666</v>
      </c>
      <c r="H11" s="212">
        <v>3.3333333333333333E-2</v>
      </c>
    </row>
    <row r="12" spans="1:8" x14ac:dyDescent="0.3">
      <c r="B12" s="354"/>
      <c r="C12" s="78" t="s">
        <v>278</v>
      </c>
      <c r="D12" s="194">
        <v>0.46153846153846156</v>
      </c>
      <c r="E12" s="194">
        <v>0.23076923076923078</v>
      </c>
      <c r="F12" s="194">
        <v>0.30769230769230771</v>
      </c>
      <c r="G12" s="194">
        <v>0</v>
      </c>
      <c r="H12" s="212">
        <v>0</v>
      </c>
    </row>
    <row r="13" spans="1:8" x14ac:dyDescent="0.3">
      <c r="B13" s="354"/>
      <c r="C13" s="78" t="s">
        <v>19</v>
      </c>
      <c r="D13" s="194">
        <v>0.17647058823529413</v>
      </c>
      <c r="E13" s="194">
        <v>5.8823529411764705E-2</v>
      </c>
      <c r="F13" s="194">
        <v>0.52941176470588236</v>
      </c>
      <c r="G13" s="194">
        <v>0.17647058823529413</v>
      </c>
      <c r="H13" s="212">
        <v>5.8823529411764705E-2</v>
      </c>
    </row>
    <row r="14" spans="1:8" x14ac:dyDescent="0.3">
      <c r="B14" s="354"/>
      <c r="C14" s="78" t="s">
        <v>20</v>
      </c>
      <c r="D14" s="194">
        <v>0.4358974358974359</v>
      </c>
      <c r="E14" s="194">
        <v>0.41025641025641024</v>
      </c>
      <c r="F14" s="194">
        <v>0.15384615384615385</v>
      </c>
      <c r="G14" s="194">
        <v>0</v>
      </c>
      <c r="H14" s="212">
        <v>0</v>
      </c>
    </row>
    <row r="15" spans="1:8" x14ac:dyDescent="0.3">
      <c r="B15" s="354"/>
      <c r="C15" s="78" t="s">
        <v>21</v>
      </c>
      <c r="D15" s="194">
        <v>0.43243243243243246</v>
      </c>
      <c r="E15" s="194">
        <v>0.40540540540540543</v>
      </c>
      <c r="F15" s="194">
        <v>0.16216216216216217</v>
      </c>
      <c r="G15" s="194">
        <v>0</v>
      </c>
      <c r="H15" s="212">
        <v>0</v>
      </c>
    </row>
    <row r="16" spans="1:8" x14ac:dyDescent="0.3">
      <c r="B16" s="354"/>
      <c r="C16" s="78" t="s">
        <v>22</v>
      </c>
      <c r="D16" s="194">
        <v>0.5625</v>
      </c>
      <c r="E16" s="194">
        <v>0.1875</v>
      </c>
      <c r="F16" s="194">
        <v>0.25</v>
      </c>
      <c r="G16" s="194">
        <v>0</v>
      </c>
      <c r="H16" s="212">
        <v>0</v>
      </c>
    </row>
    <row r="17" spans="2:8" ht="15" thickBot="1" x14ac:dyDescent="0.35">
      <c r="B17" s="355"/>
      <c r="C17" s="80" t="s">
        <v>23</v>
      </c>
      <c r="D17" s="202">
        <v>0.31818181818181818</v>
      </c>
      <c r="E17" s="202">
        <v>0.40909090909090912</v>
      </c>
      <c r="F17" s="202">
        <v>0.22727272727272727</v>
      </c>
      <c r="G17" s="202">
        <v>4.5454545454545456E-2</v>
      </c>
      <c r="H17" s="213">
        <v>0</v>
      </c>
    </row>
    <row r="18" spans="2:8" ht="15" customHeight="1" x14ac:dyDescent="0.3">
      <c r="B18" s="356" t="s">
        <v>24</v>
      </c>
      <c r="C18" s="53" t="s">
        <v>25</v>
      </c>
      <c r="D18" s="216">
        <v>0.33333333333333331</v>
      </c>
      <c r="E18" s="216">
        <v>0.3888888888888889</v>
      </c>
      <c r="F18" s="216">
        <v>0.27777777777777779</v>
      </c>
      <c r="G18" s="216">
        <v>0</v>
      </c>
      <c r="H18" s="217">
        <v>0</v>
      </c>
    </row>
    <row r="19" spans="2:8" x14ac:dyDescent="0.3">
      <c r="B19" s="357"/>
      <c r="C19" s="53" t="s">
        <v>26</v>
      </c>
      <c r="D19" s="216">
        <v>0.35294117647058826</v>
      </c>
      <c r="E19" s="216">
        <v>0.52941176470588236</v>
      </c>
      <c r="F19" s="216">
        <v>0.11764705882352941</v>
      </c>
      <c r="G19" s="216">
        <v>0</v>
      </c>
      <c r="H19" s="217">
        <v>0</v>
      </c>
    </row>
    <row r="20" spans="2:8" x14ac:dyDescent="0.3">
      <c r="B20" s="357"/>
      <c r="C20" s="53" t="s">
        <v>279</v>
      </c>
      <c r="D20" s="216">
        <v>0.5</v>
      </c>
      <c r="E20" s="216">
        <v>0.3</v>
      </c>
      <c r="F20" s="216">
        <v>0.2</v>
      </c>
      <c r="G20" s="216">
        <v>0</v>
      </c>
      <c r="H20" s="217">
        <v>0</v>
      </c>
    </row>
    <row r="21" spans="2:8" x14ac:dyDescent="0.3">
      <c r="B21" s="357"/>
      <c r="C21" s="53" t="s">
        <v>449</v>
      </c>
      <c r="D21" s="216">
        <v>0.16666666666666666</v>
      </c>
      <c r="E21" s="216">
        <v>0.66666666666666663</v>
      </c>
      <c r="F21" s="216">
        <v>0.16666666666666666</v>
      </c>
      <c r="G21" s="216">
        <v>0</v>
      </c>
      <c r="H21" s="217">
        <v>0</v>
      </c>
    </row>
    <row r="22" spans="2:8" x14ac:dyDescent="0.3">
      <c r="B22" s="357"/>
      <c r="C22" s="53" t="s">
        <v>450</v>
      </c>
      <c r="D22" s="216">
        <v>0.375</v>
      </c>
      <c r="E22" s="216">
        <v>0.375</v>
      </c>
      <c r="F22" s="216">
        <v>0.25</v>
      </c>
      <c r="G22" s="216">
        <v>0</v>
      </c>
      <c r="H22" s="217">
        <v>0</v>
      </c>
    </row>
    <row r="23" spans="2:8" x14ac:dyDescent="0.3">
      <c r="B23" s="357"/>
      <c r="C23" s="53" t="s">
        <v>451</v>
      </c>
      <c r="D23" s="216">
        <v>0.2857142857142857</v>
      </c>
      <c r="E23" s="216">
        <v>0.2857142857142857</v>
      </c>
      <c r="F23" s="216">
        <v>0.42857142857142855</v>
      </c>
      <c r="G23" s="216">
        <v>0</v>
      </c>
      <c r="H23" s="217">
        <v>0</v>
      </c>
    </row>
    <row r="24" spans="2:8" x14ac:dyDescent="0.3">
      <c r="B24" s="357"/>
      <c r="C24" s="53" t="s">
        <v>27</v>
      </c>
      <c r="D24" s="216">
        <v>0.47826086956521741</v>
      </c>
      <c r="E24" s="216">
        <v>0.47826086956521741</v>
      </c>
      <c r="F24" s="216">
        <v>4.3478260869565216E-2</v>
      </c>
      <c r="G24" s="216">
        <v>0</v>
      </c>
      <c r="H24" s="217">
        <v>0</v>
      </c>
    </row>
    <row r="25" spans="2:8" x14ac:dyDescent="0.3">
      <c r="B25" s="357"/>
      <c r="C25" s="53" t="s">
        <v>452</v>
      </c>
      <c r="D25" s="216">
        <v>0.4</v>
      </c>
      <c r="E25" s="216">
        <v>0.4</v>
      </c>
      <c r="F25" s="216">
        <v>0.2</v>
      </c>
      <c r="G25" s="216">
        <v>0</v>
      </c>
      <c r="H25" s="217">
        <v>0</v>
      </c>
    </row>
    <row r="26" spans="2:8" ht="15" thickBot="1" x14ac:dyDescent="0.35">
      <c r="B26" s="357"/>
      <c r="C26" s="51" t="s">
        <v>28</v>
      </c>
      <c r="D26" s="218">
        <v>0.36363636363636365</v>
      </c>
      <c r="E26" s="218">
        <v>0.54545454545454541</v>
      </c>
      <c r="F26" s="218">
        <v>9.0909090909090912E-2</v>
      </c>
      <c r="G26" s="218">
        <v>0</v>
      </c>
      <c r="H26" s="219">
        <v>0</v>
      </c>
    </row>
    <row r="27" spans="2:8" x14ac:dyDescent="0.3">
      <c r="B27" s="353" t="s">
        <v>29</v>
      </c>
      <c r="C27" s="76" t="s">
        <v>30</v>
      </c>
      <c r="D27" s="201">
        <v>0.25</v>
      </c>
      <c r="E27" s="201">
        <v>0.4375</v>
      </c>
      <c r="F27" s="201">
        <v>0.3125</v>
      </c>
      <c r="G27" s="201">
        <v>0</v>
      </c>
      <c r="H27" s="211">
        <v>0</v>
      </c>
    </row>
    <row r="28" spans="2:8" x14ac:dyDescent="0.3">
      <c r="B28" s="354"/>
      <c r="C28" s="78" t="s">
        <v>31</v>
      </c>
      <c r="D28" s="194">
        <v>0.33333333333333331</v>
      </c>
      <c r="E28" s="194">
        <v>0.1111111111111111</v>
      </c>
      <c r="F28" s="194">
        <v>0.33333333333333331</v>
      </c>
      <c r="G28" s="194">
        <v>0.22222222222222221</v>
      </c>
      <c r="H28" s="212">
        <v>0</v>
      </c>
    </row>
    <row r="29" spans="2:8" x14ac:dyDescent="0.3">
      <c r="B29" s="354"/>
      <c r="C29" s="78" t="s">
        <v>32</v>
      </c>
      <c r="D29" s="194">
        <v>0.26666666666666666</v>
      </c>
      <c r="E29" s="194">
        <v>0.4</v>
      </c>
      <c r="F29" s="194">
        <v>0.26666666666666666</v>
      </c>
      <c r="G29" s="194">
        <v>6.6666666666666666E-2</v>
      </c>
      <c r="H29" s="212">
        <v>0</v>
      </c>
    </row>
    <row r="30" spans="2:8" ht="15" customHeight="1" x14ac:dyDescent="0.3">
      <c r="B30" s="354"/>
      <c r="C30" s="78" t="s">
        <v>33</v>
      </c>
      <c r="D30" s="194">
        <v>0.41666666666666669</v>
      </c>
      <c r="E30" s="194">
        <v>0.41666666666666669</v>
      </c>
      <c r="F30" s="194">
        <v>0.16666666666666666</v>
      </c>
      <c r="G30" s="194">
        <v>0</v>
      </c>
      <c r="H30" s="212">
        <v>0</v>
      </c>
    </row>
    <row r="31" spans="2:8" ht="15" customHeight="1" x14ac:dyDescent="0.3">
      <c r="B31" s="354"/>
      <c r="C31" s="78" t="s">
        <v>128</v>
      </c>
      <c r="D31" s="194">
        <v>0.66666666666666663</v>
      </c>
      <c r="E31" s="194">
        <v>0</v>
      </c>
      <c r="F31" s="194">
        <v>0.33333333333333331</v>
      </c>
      <c r="G31" s="194">
        <v>0</v>
      </c>
      <c r="H31" s="212">
        <v>0</v>
      </c>
    </row>
    <row r="32" spans="2:8" x14ac:dyDescent="0.3">
      <c r="B32" s="354"/>
      <c r="C32" s="78" t="s">
        <v>34</v>
      </c>
      <c r="D32" s="194">
        <v>0.33333333333333331</v>
      </c>
      <c r="E32" s="194">
        <v>0.4</v>
      </c>
      <c r="F32" s="194">
        <v>0.26666666666666666</v>
      </c>
      <c r="G32" s="194">
        <v>0</v>
      </c>
      <c r="H32" s="212">
        <v>0</v>
      </c>
    </row>
    <row r="33" spans="2:8" ht="15" thickBot="1" x14ac:dyDescent="0.35">
      <c r="B33" s="355"/>
      <c r="C33" s="80" t="s">
        <v>35</v>
      </c>
      <c r="D33" s="202">
        <v>0.30434782608695654</v>
      </c>
      <c r="E33" s="202">
        <v>0.30434782608695654</v>
      </c>
      <c r="F33" s="202">
        <v>0.2608695652173913</v>
      </c>
      <c r="G33" s="202">
        <v>0.13043478260869565</v>
      </c>
      <c r="H33" s="213">
        <v>0</v>
      </c>
    </row>
    <row r="34" spans="2:8" ht="46.2" thickBot="1" x14ac:dyDescent="0.35">
      <c r="B34" s="220" t="s">
        <v>36</v>
      </c>
      <c r="C34" s="266" t="s">
        <v>453</v>
      </c>
      <c r="D34" s="303">
        <v>0</v>
      </c>
      <c r="E34" s="303">
        <v>0.14285714285714285</v>
      </c>
      <c r="F34" s="303">
        <v>0.8571428571428571</v>
      </c>
      <c r="G34" s="303">
        <v>0</v>
      </c>
      <c r="H34" s="304">
        <v>0</v>
      </c>
    </row>
    <row r="35" spans="2:8" x14ac:dyDescent="0.3">
      <c r="B35" s="353" t="s">
        <v>37</v>
      </c>
      <c r="C35" s="76" t="s">
        <v>454</v>
      </c>
      <c r="D35" s="201">
        <v>0</v>
      </c>
      <c r="E35" s="201">
        <v>0</v>
      </c>
      <c r="F35" s="201">
        <v>0.5</v>
      </c>
      <c r="G35" s="201">
        <v>0.5</v>
      </c>
      <c r="H35" s="211">
        <v>0</v>
      </c>
    </row>
    <row r="36" spans="2:8" x14ac:dyDescent="0.3">
      <c r="B36" s="354"/>
      <c r="C36" s="78" t="s">
        <v>455</v>
      </c>
      <c r="D36" s="194">
        <v>0.27272727272727271</v>
      </c>
      <c r="E36" s="194">
        <v>0.5</v>
      </c>
      <c r="F36" s="194">
        <v>0.18181818181818182</v>
      </c>
      <c r="G36" s="194">
        <v>4.5454545454545456E-2</v>
      </c>
      <c r="H36" s="212">
        <v>0</v>
      </c>
    </row>
    <row r="37" spans="2:8" ht="15" customHeight="1" x14ac:dyDescent="0.3">
      <c r="B37" s="354"/>
      <c r="C37" s="78" t="s">
        <v>280</v>
      </c>
      <c r="D37" s="194">
        <v>0</v>
      </c>
      <c r="E37" s="194">
        <v>0.33333333333333331</v>
      </c>
      <c r="F37" s="194">
        <v>0.55555555555555558</v>
      </c>
      <c r="G37" s="194">
        <v>0.1111111111111111</v>
      </c>
      <c r="H37" s="212">
        <v>0</v>
      </c>
    </row>
    <row r="38" spans="2:8" ht="15" customHeight="1" x14ac:dyDescent="0.3">
      <c r="B38" s="354"/>
      <c r="C38" s="78" t="s">
        <v>456</v>
      </c>
      <c r="D38" s="194">
        <v>0</v>
      </c>
      <c r="E38" s="194">
        <v>0.25</v>
      </c>
      <c r="F38" s="194">
        <v>0.58333333333333337</v>
      </c>
      <c r="G38" s="194">
        <v>8.3333333333333329E-2</v>
      </c>
      <c r="H38" s="212">
        <v>8.3333333333333329E-2</v>
      </c>
    </row>
    <row r="39" spans="2:8" x14ac:dyDescent="0.3">
      <c r="B39" s="354"/>
      <c r="C39" s="78" t="s">
        <v>390</v>
      </c>
      <c r="D39" s="194">
        <v>0.16666666666666666</v>
      </c>
      <c r="E39" s="194">
        <v>0.5</v>
      </c>
      <c r="F39" s="194">
        <v>0.25</v>
      </c>
      <c r="G39" s="194">
        <v>8.3333333333333329E-2</v>
      </c>
      <c r="H39" s="212">
        <v>0</v>
      </c>
    </row>
    <row r="40" spans="2:8" ht="15" customHeight="1" x14ac:dyDescent="0.3">
      <c r="B40" s="354"/>
      <c r="C40" s="78" t="s">
        <v>457</v>
      </c>
      <c r="D40" s="194">
        <v>0</v>
      </c>
      <c r="E40" s="194">
        <v>0</v>
      </c>
      <c r="F40" s="194">
        <v>0.42857142857142855</v>
      </c>
      <c r="G40" s="194">
        <v>0.2857142857142857</v>
      </c>
      <c r="H40" s="212">
        <v>0.2857142857142857</v>
      </c>
    </row>
    <row r="41" spans="2:8" s="74" customFormat="1" ht="15" customHeight="1" x14ac:dyDescent="0.3">
      <c r="B41" s="354"/>
      <c r="C41" s="78" t="s">
        <v>444</v>
      </c>
      <c r="D41" s="194">
        <v>0</v>
      </c>
      <c r="E41" s="194">
        <v>0.4</v>
      </c>
      <c r="F41" s="194">
        <v>0.6</v>
      </c>
      <c r="G41" s="194">
        <v>0</v>
      </c>
      <c r="H41" s="212">
        <v>0</v>
      </c>
    </row>
    <row r="42" spans="2:8" ht="15" customHeight="1" x14ac:dyDescent="0.3">
      <c r="B42" s="354"/>
      <c r="C42" s="78" t="s">
        <v>458</v>
      </c>
      <c r="D42" s="194">
        <v>0.1</v>
      </c>
      <c r="E42" s="194">
        <v>0.1</v>
      </c>
      <c r="F42" s="194">
        <v>0.6</v>
      </c>
      <c r="G42" s="194">
        <v>0.2</v>
      </c>
      <c r="H42" s="212">
        <v>0</v>
      </c>
    </row>
    <row r="43" spans="2:8" ht="15" customHeight="1" x14ac:dyDescent="0.3">
      <c r="B43" s="354"/>
      <c r="C43" s="78" t="s">
        <v>391</v>
      </c>
      <c r="D43" s="194">
        <v>0.2</v>
      </c>
      <c r="E43" s="194">
        <v>0.6</v>
      </c>
      <c r="F43" s="194">
        <v>0.2</v>
      </c>
      <c r="G43" s="194">
        <v>0</v>
      </c>
      <c r="H43" s="212">
        <v>0</v>
      </c>
    </row>
    <row r="44" spans="2:8" x14ac:dyDescent="0.3">
      <c r="B44" s="354"/>
      <c r="C44" s="78" t="s">
        <v>445</v>
      </c>
      <c r="D44" s="194">
        <v>0</v>
      </c>
      <c r="E44" s="194">
        <v>0</v>
      </c>
      <c r="F44" s="194">
        <v>0.5</v>
      </c>
      <c r="G44" s="194">
        <v>0.33333333333333331</v>
      </c>
      <c r="H44" s="212">
        <v>0.16666666666666666</v>
      </c>
    </row>
    <row r="45" spans="2:8" x14ac:dyDescent="0.3">
      <c r="B45" s="354"/>
      <c r="C45" s="78" t="s">
        <v>392</v>
      </c>
      <c r="D45" s="194">
        <v>0.17857142857142858</v>
      </c>
      <c r="E45" s="194">
        <v>0.5357142857142857</v>
      </c>
      <c r="F45" s="194">
        <v>0.2857142857142857</v>
      </c>
      <c r="G45" s="194">
        <v>0</v>
      </c>
      <c r="H45" s="212">
        <v>0</v>
      </c>
    </row>
    <row r="46" spans="2:8" x14ac:dyDescent="0.3">
      <c r="B46" s="354"/>
      <c r="C46" s="78" t="s">
        <v>38</v>
      </c>
      <c r="D46" s="194">
        <v>0.16129032258064516</v>
      </c>
      <c r="E46" s="194">
        <v>0.35483870967741937</v>
      </c>
      <c r="F46" s="194">
        <v>0.45161290322580644</v>
      </c>
      <c r="G46" s="194">
        <v>3.2258064516129031E-2</v>
      </c>
      <c r="H46" s="212">
        <v>0</v>
      </c>
    </row>
    <row r="47" spans="2:8" x14ac:dyDescent="0.3">
      <c r="B47" s="354"/>
      <c r="C47" s="78" t="s">
        <v>446</v>
      </c>
      <c r="D47" s="194">
        <v>0.1</v>
      </c>
      <c r="E47" s="194">
        <v>0.2</v>
      </c>
      <c r="F47" s="194">
        <v>0.5</v>
      </c>
      <c r="G47" s="194">
        <v>0.2</v>
      </c>
      <c r="H47" s="212">
        <v>0</v>
      </c>
    </row>
    <row r="48" spans="2:8" x14ac:dyDescent="0.3">
      <c r="B48" s="354"/>
      <c r="C48" s="78" t="s">
        <v>440</v>
      </c>
      <c r="D48" s="194">
        <v>0.25</v>
      </c>
      <c r="E48" s="194">
        <v>0.125</v>
      </c>
      <c r="F48" s="194">
        <v>0.5625</v>
      </c>
      <c r="G48" s="194">
        <v>6.25E-2</v>
      </c>
      <c r="H48" s="212">
        <v>0</v>
      </c>
    </row>
    <row r="49" spans="2:8" x14ac:dyDescent="0.3">
      <c r="B49" s="354"/>
      <c r="C49" s="78" t="s">
        <v>447</v>
      </c>
      <c r="D49" s="194">
        <v>0</v>
      </c>
      <c r="E49" s="194">
        <v>0.75</v>
      </c>
      <c r="F49" s="194">
        <v>0.125</v>
      </c>
      <c r="G49" s="194">
        <v>0.125</v>
      </c>
      <c r="H49" s="212">
        <v>0</v>
      </c>
    </row>
    <row r="50" spans="2:8" ht="15" customHeight="1" thickBot="1" x14ac:dyDescent="0.35">
      <c r="B50" s="355"/>
      <c r="C50" s="80" t="s">
        <v>129</v>
      </c>
      <c r="D50" s="202">
        <v>0</v>
      </c>
      <c r="E50" s="202">
        <v>0.14285714285714285</v>
      </c>
      <c r="F50" s="202">
        <v>0.5714285714285714</v>
      </c>
      <c r="G50" s="202">
        <v>0.14285714285714285</v>
      </c>
      <c r="H50" s="213">
        <v>0.14285714285714285</v>
      </c>
    </row>
    <row r="51" spans="2:8" x14ac:dyDescent="0.3">
      <c r="B51" s="356" t="s">
        <v>39</v>
      </c>
      <c r="C51" s="54" t="s">
        <v>459</v>
      </c>
      <c r="D51" s="214">
        <v>0.25</v>
      </c>
      <c r="E51" s="214">
        <v>0.25</v>
      </c>
      <c r="F51" s="214">
        <v>0.5</v>
      </c>
      <c r="G51" s="214">
        <v>0</v>
      </c>
      <c r="H51" s="215">
        <v>0</v>
      </c>
    </row>
    <row r="52" spans="2:8" x14ac:dyDescent="0.3">
      <c r="B52" s="357"/>
      <c r="C52" s="53" t="s">
        <v>460</v>
      </c>
      <c r="D52" s="216">
        <v>0.25</v>
      </c>
      <c r="E52" s="216">
        <v>0.375</v>
      </c>
      <c r="F52" s="216">
        <v>0.25</v>
      </c>
      <c r="G52" s="216">
        <v>0.125</v>
      </c>
      <c r="H52" s="217">
        <v>0</v>
      </c>
    </row>
    <row r="53" spans="2:8" x14ac:dyDescent="0.3">
      <c r="B53" s="357"/>
      <c r="C53" s="53" t="s">
        <v>461</v>
      </c>
      <c r="D53" s="216">
        <v>0.33333333333333331</v>
      </c>
      <c r="E53" s="216">
        <v>0.33333333333333331</v>
      </c>
      <c r="F53" s="216">
        <v>0.22222222222222221</v>
      </c>
      <c r="G53" s="216">
        <v>0</v>
      </c>
      <c r="H53" s="217">
        <v>0.1111111111111111</v>
      </c>
    </row>
    <row r="54" spans="2:8" ht="15" customHeight="1" x14ac:dyDescent="0.3">
      <c r="B54" s="357"/>
      <c r="C54" s="53" t="s">
        <v>462</v>
      </c>
      <c r="D54" s="216">
        <v>0.66666666666666663</v>
      </c>
      <c r="E54" s="216">
        <v>0.16666666666666666</v>
      </c>
      <c r="F54" s="216">
        <v>0.16666666666666666</v>
      </c>
      <c r="G54" s="216">
        <v>0</v>
      </c>
      <c r="H54" s="217">
        <v>0</v>
      </c>
    </row>
    <row r="55" spans="2:8" ht="15" customHeight="1" thickBot="1" x14ac:dyDescent="0.35">
      <c r="B55" s="363"/>
      <c r="C55" s="51" t="s">
        <v>463</v>
      </c>
      <c r="D55" s="218">
        <v>0.1</v>
      </c>
      <c r="E55" s="218">
        <v>0.6</v>
      </c>
      <c r="F55" s="218">
        <v>0.1</v>
      </c>
      <c r="G55" s="218">
        <v>0.2</v>
      </c>
      <c r="H55" s="219">
        <v>0</v>
      </c>
    </row>
    <row r="56" spans="2:8" s="74" customFormat="1" ht="15" customHeight="1" x14ac:dyDescent="0.3">
      <c r="B56" s="353" t="s">
        <v>40</v>
      </c>
      <c r="C56" s="76" t="s">
        <v>464</v>
      </c>
      <c r="D56" s="201">
        <v>0.14285714285714285</v>
      </c>
      <c r="E56" s="201">
        <v>0.42857142857142855</v>
      </c>
      <c r="F56" s="201">
        <v>0.42857142857142855</v>
      </c>
      <c r="G56" s="201">
        <v>0</v>
      </c>
      <c r="H56" s="211">
        <v>0</v>
      </c>
    </row>
    <row r="57" spans="2:8" x14ac:dyDescent="0.3">
      <c r="B57" s="354"/>
      <c r="C57" s="78" t="s">
        <v>41</v>
      </c>
      <c r="D57" s="194">
        <v>0.41666666666666669</v>
      </c>
      <c r="E57" s="194">
        <v>0.41666666666666669</v>
      </c>
      <c r="F57" s="194">
        <v>8.3333333333333329E-2</v>
      </c>
      <c r="G57" s="194">
        <v>0</v>
      </c>
      <c r="H57" s="212">
        <v>8.3333333333333329E-2</v>
      </c>
    </row>
    <row r="58" spans="2:8" x14ac:dyDescent="0.3">
      <c r="B58" s="354"/>
      <c r="C58" s="78" t="s">
        <v>42</v>
      </c>
      <c r="D58" s="194">
        <v>0.17647058823529413</v>
      </c>
      <c r="E58" s="194">
        <v>0.58823529411764708</v>
      </c>
      <c r="F58" s="194">
        <v>0.23529411764705882</v>
      </c>
      <c r="G58" s="194">
        <v>0</v>
      </c>
      <c r="H58" s="212">
        <v>0</v>
      </c>
    </row>
    <row r="59" spans="2:8" x14ac:dyDescent="0.3">
      <c r="B59" s="354"/>
      <c r="C59" s="78" t="s">
        <v>43</v>
      </c>
      <c r="D59" s="194">
        <v>7.1428571428571425E-2</v>
      </c>
      <c r="E59" s="194">
        <v>0.5</v>
      </c>
      <c r="F59" s="194">
        <v>0.42857142857142855</v>
      </c>
      <c r="G59" s="194">
        <v>0</v>
      </c>
      <c r="H59" s="212">
        <v>0</v>
      </c>
    </row>
    <row r="60" spans="2:8" ht="15" customHeight="1" x14ac:dyDescent="0.3">
      <c r="B60" s="354"/>
      <c r="C60" s="78" t="s">
        <v>465</v>
      </c>
      <c r="D60" s="194">
        <v>0.25</v>
      </c>
      <c r="E60" s="194">
        <v>0.25</v>
      </c>
      <c r="F60" s="194">
        <v>0.5</v>
      </c>
      <c r="G60" s="194">
        <v>0</v>
      </c>
      <c r="H60" s="212">
        <v>0</v>
      </c>
    </row>
    <row r="61" spans="2:8" x14ac:dyDescent="0.3">
      <c r="B61" s="354"/>
      <c r="C61" s="78" t="s">
        <v>90</v>
      </c>
      <c r="D61" s="194">
        <v>0</v>
      </c>
      <c r="E61" s="194">
        <v>0.6</v>
      </c>
      <c r="F61" s="194">
        <v>0.4</v>
      </c>
      <c r="G61" s="194">
        <v>0</v>
      </c>
      <c r="H61" s="212">
        <v>0</v>
      </c>
    </row>
    <row r="62" spans="2:8" x14ac:dyDescent="0.3">
      <c r="B62" s="354"/>
      <c r="C62" s="78" t="s">
        <v>44</v>
      </c>
      <c r="D62" s="194">
        <v>0.35294117647058826</v>
      </c>
      <c r="E62" s="194">
        <v>0.47058823529411764</v>
      </c>
      <c r="F62" s="194">
        <v>0.11764705882352941</v>
      </c>
      <c r="G62" s="194">
        <v>5.8823529411764705E-2</v>
      </c>
      <c r="H62" s="212">
        <v>0</v>
      </c>
    </row>
    <row r="63" spans="2:8" ht="15" customHeight="1" thickBot="1" x14ac:dyDescent="0.35">
      <c r="B63" s="354"/>
      <c r="C63" s="78" t="s">
        <v>45</v>
      </c>
      <c r="D63" s="194">
        <v>0.15</v>
      </c>
      <c r="E63" s="194">
        <v>0.45</v>
      </c>
      <c r="F63" s="194">
        <v>0.35</v>
      </c>
      <c r="G63" s="194">
        <v>0</v>
      </c>
      <c r="H63" s="212">
        <v>0.05</v>
      </c>
    </row>
    <row r="64" spans="2:8" ht="15" customHeight="1" x14ac:dyDescent="0.3">
      <c r="B64" s="356" t="s">
        <v>428</v>
      </c>
      <c r="C64" s="301" t="s">
        <v>426</v>
      </c>
      <c r="D64" s="214">
        <v>0.14285714285714285</v>
      </c>
      <c r="E64" s="214">
        <v>0.42857142857142855</v>
      </c>
      <c r="F64" s="214">
        <v>0.2857142857142857</v>
      </c>
      <c r="G64" s="214">
        <v>0</v>
      </c>
      <c r="H64" s="215">
        <v>0.14285714285714285</v>
      </c>
    </row>
    <row r="65" spans="2:8" ht="15" customHeight="1" thickBot="1" x14ac:dyDescent="0.35">
      <c r="B65" s="363"/>
      <c r="C65" s="302" t="s">
        <v>427</v>
      </c>
      <c r="D65" s="218">
        <v>0.14285714285714285</v>
      </c>
      <c r="E65" s="218">
        <v>0</v>
      </c>
      <c r="F65" s="218">
        <v>0.42857142857142855</v>
      </c>
      <c r="G65" s="218">
        <v>0.42857142857142855</v>
      </c>
      <c r="H65" s="219">
        <v>0</v>
      </c>
    </row>
    <row r="66" spans="2:8" x14ac:dyDescent="0.3">
      <c r="B66" s="377" t="s">
        <v>46</v>
      </c>
      <c r="C66" s="81" t="s">
        <v>47</v>
      </c>
      <c r="D66" s="194">
        <v>0.36363636363636365</v>
      </c>
      <c r="E66" s="194">
        <v>0.36363636363636365</v>
      </c>
      <c r="F66" s="194">
        <v>0.27272727272727271</v>
      </c>
      <c r="G66" s="194">
        <v>0</v>
      </c>
      <c r="H66" s="212">
        <v>0</v>
      </c>
    </row>
    <row r="67" spans="2:8" ht="15" thickBot="1" x14ac:dyDescent="0.35">
      <c r="B67" s="367"/>
      <c r="C67" s="125" t="s">
        <v>281</v>
      </c>
      <c r="D67" s="202">
        <v>0.16666666666666666</v>
      </c>
      <c r="E67" s="202">
        <v>0.5</v>
      </c>
      <c r="F67" s="202">
        <v>0.33333333333333331</v>
      </c>
      <c r="G67" s="202">
        <v>0</v>
      </c>
      <c r="H67" s="213">
        <v>0</v>
      </c>
    </row>
    <row r="68" spans="2:8" ht="15" customHeight="1" x14ac:dyDescent="0.3"/>
    <row r="71" spans="2:8" ht="15.75" customHeight="1" x14ac:dyDescent="0.3"/>
    <row r="72" spans="2:8" ht="15" customHeight="1" x14ac:dyDescent="0.3"/>
    <row r="73" spans="2:8" s="74" customFormat="1" ht="15" customHeight="1" x14ac:dyDescent="0.3"/>
    <row r="74" spans="2:8" ht="15" customHeight="1" x14ac:dyDescent="0.3"/>
    <row r="75" spans="2:8" s="74" customFormat="1" ht="15" customHeight="1" x14ac:dyDescent="0.3"/>
    <row r="78" spans="2:8" s="70" customFormat="1" x14ac:dyDescent="0.3"/>
    <row r="79" spans="2:8" ht="15" customHeight="1" x14ac:dyDescent="0.3"/>
  </sheetData>
  <mergeCells count="14">
    <mergeCell ref="B56:B63"/>
    <mergeCell ref="B64:B65"/>
    <mergeCell ref="B66:B67"/>
    <mergeCell ref="B6:B17"/>
    <mergeCell ref="B18:B26"/>
    <mergeCell ref="B27:B33"/>
    <mergeCell ref="B35:B50"/>
    <mergeCell ref="B51:B55"/>
    <mergeCell ref="C4:H4"/>
    <mergeCell ref="C1:H1"/>
    <mergeCell ref="C2:E2"/>
    <mergeCell ref="F2:H2"/>
    <mergeCell ref="C3:E3"/>
    <mergeCell ref="F3:H3"/>
  </mergeCells>
  <hyperlinks>
    <hyperlink ref="A1" location="Index!A1" display="Back to index" xr:uid="{00000000-0004-0000-30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M91"/>
  <sheetViews>
    <sheetView zoomScale="106" zoomScaleNormal="70" workbookViewId="0">
      <selection activeCell="L16" sqref="L16"/>
    </sheetView>
  </sheetViews>
  <sheetFormatPr defaultColWidth="8.88671875" defaultRowHeight="14.4" x14ac:dyDescent="0.3"/>
  <cols>
    <col min="1" max="1" width="8.88671875" style="74"/>
    <col min="2" max="2" width="37.6640625" style="74" bestFit="1" customWidth="1"/>
    <col min="3" max="7" width="7.6640625" style="74" bestFit="1" customWidth="1"/>
    <col min="8" max="11" width="6.88671875" style="74" bestFit="1" customWidth="1"/>
    <col min="12" max="12" width="6.44140625" style="74" bestFit="1" customWidth="1"/>
    <col min="13" max="13" width="13" style="74" customWidth="1"/>
    <col min="14" max="14" width="6.88671875" style="74" customWidth="1"/>
    <col min="15" max="16384" width="8.88671875" style="74"/>
  </cols>
  <sheetData>
    <row r="1" spans="1:13" x14ac:dyDescent="0.3">
      <c r="A1" s="89" t="s">
        <v>106</v>
      </c>
    </row>
    <row r="3" spans="1:13" ht="15.6" x14ac:dyDescent="0.3">
      <c r="E3" s="352" t="s">
        <v>52</v>
      </c>
      <c r="F3" s="352"/>
      <c r="G3" s="352"/>
      <c r="H3" s="352"/>
      <c r="I3" s="352"/>
      <c r="J3" s="352"/>
      <c r="K3" s="352"/>
      <c r="L3" s="352"/>
    </row>
    <row r="4" spans="1:13" ht="15" thickBot="1" x14ac:dyDescent="0.35"/>
    <row r="5" spans="1:13" ht="15" thickBot="1" x14ac:dyDescent="0.35">
      <c r="C5" s="360" t="s">
        <v>11</v>
      </c>
      <c r="D5" s="361"/>
      <c r="E5" s="361"/>
      <c r="F5" s="361"/>
      <c r="G5" s="362"/>
      <c r="H5" s="360" t="s">
        <v>12</v>
      </c>
      <c r="I5" s="361"/>
      <c r="J5" s="361"/>
      <c r="K5" s="361"/>
      <c r="L5" s="362"/>
    </row>
    <row r="6" spans="1:13" ht="15" thickBot="1" x14ac:dyDescent="0.35">
      <c r="B6" s="11"/>
      <c r="C6" s="258">
        <v>2022</v>
      </c>
      <c r="D6" s="17">
        <v>2021</v>
      </c>
      <c r="E6" s="17">
        <v>2020</v>
      </c>
      <c r="F6" s="17">
        <v>2019</v>
      </c>
      <c r="G6" s="99">
        <v>2018</v>
      </c>
      <c r="H6" s="253">
        <v>2022</v>
      </c>
      <c r="I6" s="17">
        <v>2021</v>
      </c>
      <c r="J6" s="123">
        <v>2020</v>
      </c>
      <c r="K6" s="17">
        <v>2019</v>
      </c>
      <c r="L6" s="99">
        <v>2018</v>
      </c>
    </row>
    <row r="7" spans="1:13" ht="15" customHeight="1" x14ac:dyDescent="0.3">
      <c r="A7" s="353" t="s">
        <v>13</v>
      </c>
      <c r="B7" s="76" t="s">
        <v>14</v>
      </c>
      <c r="C7" s="334">
        <v>92.637715859475932</v>
      </c>
      <c r="D7" s="107">
        <v>88.767715387344325</v>
      </c>
      <c r="E7" s="128">
        <v>90.242468164104068</v>
      </c>
      <c r="F7" s="128">
        <v>92.048781082065332</v>
      </c>
      <c r="G7" s="129">
        <v>94.37</v>
      </c>
      <c r="H7" s="131" t="s">
        <v>488</v>
      </c>
      <c r="I7" s="131" t="s">
        <v>382</v>
      </c>
      <c r="J7" s="130" t="s">
        <v>293</v>
      </c>
      <c r="K7" s="131" t="s">
        <v>233</v>
      </c>
      <c r="L7" s="132" t="s">
        <v>130</v>
      </c>
      <c r="M7" s="69"/>
    </row>
    <row r="8" spans="1:13" x14ac:dyDescent="0.3">
      <c r="A8" s="354"/>
      <c r="B8" s="78" t="s">
        <v>15</v>
      </c>
      <c r="C8" s="335">
        <v>68.969720948835871</v>
      </c>
      <c r="D8" s="108">
        <v>75.760589800122744</v>
      </c>
      <c r="E8" s="133">
        <v>75.362681409678828</v>
      </c>
      <c r="F8" s="133">
        <v>71.803441546900288</v>
      </c>
      <c r="G8" s="134">
        <v>75.98</v>
      </c>
      <c r="H8" s="135" t="s">
        <v>520</v>
      </c>
      <c r="I8" s="135" t="s">
        <v>362</v>
      </c>
      <c r="J8" s="135" t="s">
        <v>345</v>
      </c>
      <c r="K8" s="136" t="s">
        <v>254</v>
      </c>
      <c r="L8" s="137" t="s">
        <v>131</v>
      </c>
    </row>
    <row r="9" spans="1:13" x14ac:dyDescent="0.3">
      <c r="A9" s="354"/>
      <c r="B9" s="78" t="s">
        <v>16</v>
      </c>
      <c r="C9" s="335">
        <v>69.956469618358994</v>
      </c>
      <c r="D9" s="108">
        <v>59.129379995591201</v>
      </c>
      <c r="E9" s="133">
        <v>65.399626200876241</v>
      </c>
      <c r="F9" s="133">
        <v>61.415383678852351</v>
      </c>
      <c r="G9" s="134">
        <v>83.29</v>
      </c>
      <c r="H9" s="135" t="s">
        <v>466</v>
      </c>
      <c r="I9" s="135" t="s">
        <v>389</v>
      </c>
      <c r="J9" s="135" t="s">
        <v>340</v>
      </c>
      <c r="K9" s="136" t="s">
        <v>276</v>
      </c>
      <c r="L9" s="137" t="s">
        <v>132</v>
      </c>
    </row>
    <row r="10" spans="1:13" x14ac:dyDescent="0.3">
      <c r="A10" s="354"/>
      <c r="B10" s="78" t="s">
        <v>448</v>
      </c>
      <c r="C10" s="335">
        <v>88.266859390857775</v>
      </c>
      <c r="D10" s="108">
        <v>84.620718531099797</v>
      </c>
      <c r="E10" s="133">
        <v>88.553459825326712</v>
      </c>
      <c r="F10" s="133">
        <v>87.241438839891828</v>
      </c>
      <c r="G10" s="134">
        <v>96.04</v>
      </c>
      <c r="H10" s="135" t="s">
        <v>475</v>
      </c>
      <c r="I10" s="135" t="s">
        <v>380</v>
      </c>
      <c r="J10" s="135" t="s">
        <v>307</v>
      </c>
      <c r="K10" s="136" t="s">
        <v>231</v>
      </c>
      <c r="L10" s="137" t="s">
        <v>133</v>
      </c>
    </row>
    <row r="11" spans="1:13" x14ac:dyDescent="0.3">
      <c r="A11" s="354"/>
      <c r="B11" s="78" t="s">
        <v>17</v>
      </c>
      <c r="C11" s="335">
        <v>94.852020278480538</v>
      </c>
      <c r="D11" s="108">
        <v>82.995105248470864</v>
      </c>
      <c r="E11" s="133">
        <v>95.930223262652063</v>
      </c>
      <c r="F11" s="133">
        <v>90.69437654776651</v>
      </c>
      <c r="G11" s="134">
        <v>92.85</v>
      </c>
      <c r="H11" s="135" t="s">
        <v>481</v>
      </c>
      <c r="I11" s="135" t="s">
        <v>381</v>
      </c>
      <c r="J11" s="135" t="s">
        <v>286</v>
      </c>
      <c r="K11" s="136" t="s">
        <v>222</v>
      </c>
      <c r="L11" s="137" t="s">
        <v>134</v>
      </c>
    </row>
    <row r="12" spans="1:13" x14ac:dyDescent="0.3">
      <c r="A12" s="354"/>
      <c r="B12" s="78" t="s">
        <v>18</v>
      </c>
      <c r="C12" s="335">
        <v>32.880752261195461</v>
      </c>
      <c r="D12" s="108">
        <v>57.740303294774776</v>
      </c>
      <c r="E12" s="133">
        <v>67.553870353579853</v>
      </c>
      <c r="F12" s="133">
        <v>63.243861195296169</v>
      </c>
      <c r="G12" s="134">
        <v>77.16</v>
      </c>
      <c r="H12" s="135" t="s">
        <v>525</v>
      </c>
      <c r="I12" s="135" t="s">
        <v>401</v>
      </c>
      <c r="J12" s="135" t="s">
        <v>347</v>
      </c>
      <c r="K12" s="136" t="s">
        <v>223</v>
      </c>
      <c r="L12" s="137" t="s">
        <v>135</v>
      </c>
    </row>
    <row r="13" spans="1:13" x14ac:dyDescent="0.3">
      <c r="A13" s="354"/>
      <c r="B13" s="78" t="s">
        <v>278</v>
      </c>
      <c r="C13" s="335">
        <v>58.981879764656433</v>
      </c>
      <c r="D13" s="108">
        <v>68.503054809025031</v>
      </c>
      <c r="E13" s="133">
        <v>82.478856990825307</v>
      </c>
      <c r="F13" s="133">
        <v>85.870714748050702</v>
      </c>
      <c r="G13" s="134">
        <v>94.89</v>
      </c>
      <c r="H13" s="135" t="s">
        <v>499</v>
      </c>
      <c r="I13" s="135" t="s">
        <v>384</v>
      </c>
      <c r="J13" s="135" t="s">
        <v>349</v>
      </c>
      <c r="K13" s="136" t="s">
        <v>215</v>
      </c>
      <c r="L13" s="137" t="s">
        <v>136</v>
      </c>
    </row>
    <row r="14" spans="1:13" x14ac:dyDescent="0.3">
      <c r="A14" s="354"/>
      <c r="B14" s="78" t="s">
        <v>19</v>
      </c>
      <c r="C14" s="335">
        <v>26.470420135853555</v>
      </c>
      <c r="D14" s="108">
        <v>70.463996091881427</v>
      </c>
      <c r="E14" s="133">
        <v>70.329382691772352</v>
      </c>
      <c r="F14" s="133">
        <v>67.194544586241562</v>
      </c>
      <c r="G14" s="134">
        <v>74.55</v>
      </c>
      <c r="H14" s="135" t="s">
        <v>498</v>
      </c>
      <c r="I14" s="135" t="s">
        <v>360</v>
      </c>
      <c r="J14" s="135" t="s">
        <v>326</v>
      </c>
      <c r="K14" s="136" t="s">
        <v>249</v>
      </c>
      <c r="L14" s="137" t="s">
        <v>137</v>
      </c>
    </row>
    <row r="15" spans="1:13" x14ac:dyDescent="0.3">
      <c r="A15" s="354"/>
      <c r="B15" s="78" t="s">
        <v>20</v>
      </c>
      <c r="C15" s="335">
        <v>76.868472175534791</v>
      </c>
      <c r="D15" s="108">
        <v>83.059195451713379</v>
      </c>
      <c r="E15" s="133">
        <v>80.698472949546371</v>
      </c>
      <c r="F15" s="133">
        <v>82.455876051151776</v>
      </c>
      <c r="G15" s="134">
        <v>84.87</v>
      </c>
      <c r="H15" s="135" t="s">
        <v>483</v>
      </c>
      <c r="I15" s="135" t="s">
        <v>438</v>
      </c>
      <c r="J15" s="135" t="s">
        <v>319</v>
      </c>
      <c r="K15" s="136" t="s">
        <v>265</v>
      </c>
      <c r="L15" s="137" t="s">
        <v>138</v>
      </c>
    </row>
    <row r="16" spans="1:13" x14ac:dyDescent="0.3">
      <c r="A16" s="354"/>
      <c r="B16" s="78" t="s">
        <v>21</v>
      </c>
      <c r="C16" s="335">
        <v>86.414432561732454</v>
      </c>
      <c r="D16" s="108">
        <v>92.693445311656248</v>
      </c>
      <c r="E16" s="133">
        <v>90.502981460791261</v>
      </c>
      <c r="F16" s="133">
        <v>83.569446576982514</v>
      </c>
      <c r="G16" s="134">
        <v>95.11</v>
      </c>
      <c r="H16" s="136" t="s">
        <v>468</v>
      </c>
      <c r="I16" s="136" t="s">
        <v>368</v>
      </c>
      <c r="J16" s="135" t="s">
        <v>283</v>
      </c>
      <c r="K16" s="136" t="s">
        <v>255</v>
      </c>
      <c r="L16" s="137" t="s">
        <v>139</v>
      </c>
    </row>
    <row r="17" spans="1:13" x14ac:dyDescent="0.3">
      <c r="A17" s="354"/>
      <c r="B17" s="78" t="s">
        <v>22</v>
      </c>
      <c r="C17" s="335">
        <v>84.530328284064467</v>
      </c>
      <c r="D17" s="108">
        <v>91.246951014278991</v>
      </c>
      <c r="E17" s="133">
        <v>95.235082927643404</v>
      </c>
      <c r="F17" s="133">
        <v>90.249106945486119</v>
      </c>
      <c r="G17" s="134">
        <v>100</v>
      </c>
      <c r="H17" s="136" t="s">
        <v>467</v>
      </c>
      <c r="I17" s="136" t="s">
        <v>400</v>
      </c>
      <c r="J17" s="135" t="s">
        <v>298</v>
      </c>
      <c r="K17" s="136" t="s">
        <v>219</v>
      </c>
      <c r="L17" s="137" t="s">
        <v>140</v>
      </c>
    </row>
    <row r="18" spans="1:13" ht="15" thickBot="1" x14ac:dyDescent="0.35">
      <c r="A18" s="355"/>
      <c r="B18" s="80" t="s">
        <v>23</v>
      </c>
      <c r="C18" s="336">
        <v>60.410712325552737</v>
      </c>
      <c r="D18" s="109">
        <v>79.768133816051275</v>
      </c>
      <c r="E18" s="138">
        <v>76.79744244954469</v>
      </c>
      <c r="F18" s="138">
        <v>76.403462142237643</v>
      </c>
      <c r="G18" s="139">
        <v>86.87</v>
      </c>
      <c r="H18" s="140" t="s">
        <v>497</v>
      </c>
      <c r="I18" s="140" t="s">
        <v>376</v>
      </c>
      <c r="J18" s="140" t="s">
        <v>289</v>
      </c>
      <c r="K18" s="141" t="s">
        <v>221</v>
      </c>
      <c r="L18" s="142" t="s">
        <v>141</v>
      </c>
    </row>
    <row r="19" spans="1:13" ht="15" customHeight="1" x14ac:dyDescent="0.3">
      <c r="A19" s="356" t="s">
        <v>24</v>
      </c>
      <c r="B19" s="38" t="s">
        <v>25</v>
      </c>
      <c r="C19" s="180">
        <v>86.516603893801502</v>
      </c>
      <c r="D19" s="110">
        <v>85.252448441970913</v>
      </c>
      <c r="E19" s="110">
        <v>92.64739937373156</v>
      </c>
      <c r="F19" s="110">
        <v>86.517749957934384</v>
      </c>
      <c r="G19" s="143">
        <v>85.48</v>
      </c>
      <c r="H19" s="147" t="s">
        <v>489</v>
      </c>
      <c r="I19" s="147" t="s">
        <v>432</v>
      </c>
      <c r="J19" s="147" t="s">
        <v>297</v>
      </c>
      <c r="K19" s="147" t="s">
        <v>258</v>
      </c>
      <c r="L19" s="148" t="s">
        <v>142</v>
      </c>
      <c r="M19" s="69"/>
    </row>
    <row r="20" spans="1:13" ht="15" customHeight="1" x14ac:dyDescent="0.3">
      <c r="A20" s="357"/>
      <c r="B20" s="38" t="s">
        <v>26</v>
      </c>
      <c r="C20" s="181">
        <v>89.735879045704635</v>
      </c>
      <c r="D20" s="111">
        <v>85.405680879204652</v>
      </c>
      <c r="E20" s="111">
        <v>96.326766296826719</v>
      </c>
      <c r="F20" s="111">
        <v>89.834125159094839</v>
      </c>
      <c r="G20" s="146">
        <v>91.67</v>
      </c>
      <c r="H20" s="149" t="s">
        <v>479</v>
      </c>
      <c r="I20" s="149" t="s">
        <v>363</v>
      </c>
      <c r="J20" s="147" t="s">
        <v>309</v>
      </c>
      <c r="K20" s="147" t="s">
        <v>274</v>
      </c>
      <c r="L20" s="148" t="s">
        <v>143</v>
      </c>
      <c r="M20" s="69"/>
    </row>
    <row r="21" spans="1:13" ht="15" customHeight="1" x14ac:dyDescent="0.3">
      <c r="A21" s="357"/>
      <c r="B21" s="38" t="s">
        <v>279</v>
      </c>
      <c r="C21" s="181">
        <v>40.067688932226453</v>
      </c>
      <c r="D21" s="111">
        <v>59.60530288936986</v>
      </c>
      <c r="E21" s="111">
        <v>63.67330210676144</v>
      </c>
      <c r="F21" s="111">
        <v>62.523729022572617</v>
      </c>
      <c r="G21" s="146">
        <v>69.599999999999994</v>
      </c>
      <c r="H21" s="147" t="s">
        <v>500</v>
      </c>
      <c r="I21" s="147" t="s">
        <v>412</v>
      </c>
      <c r="J21" s="147" t="s">
        <v>296</v>
      </c>
      <c r="K21" s="147" t="s">
        <v>212</v>
      </c>
      <c r="L21" s="148" t="s">
        <v>144</v>
      </c>
      <c r="M21" s="69"/>
    </row>
    <row r="22" spans="1:13" ht="15" customHeight="1" x14ac:dyDescent="0.3">
      <c r="A22" s="357"/>
      <c r="B22" s="38" t="s">
        <v>449</v>
      </c>
      <c r="C22" s="181">
        <v>87.346737075192365</v>
      </c>
      <c r="D22" s="111">
        <v>70.109352197497586</v>
      </c>
      <c r="E22" s="111">
        <v>79.560650746189538</v>
      </c>
      <c r="F22" s="111">
        <v>81.155687616374692</v>
      </c>
      <c r="G22" s="146">
        <v>85.16</v>
      </c>
      <c r="H22" s="147" t="s">
        <v>490</v>
      </c>
      <c r="I22" s="147" t="s">
        <v>372</v>
      </c>
      <c r="J22" s="147" t="s">
        <v>300</v>
      </c>
      <c r="K22" s="147" t="s">
        <v>277</v>
      </c>
      <c r="L22" s="148" t="s">
        <v>145</v>
      </c>
      <c r="M22" s="69"/>
    </row>
    <row r="23" spans="1:13" ht="15" customHeight="1" x14ac:dyDescent="0.3">
      <c r="A23" s="357"/>
      <c r="B23" s="38" t="s">
        <v>450</v>
      </c>
      <c r="C23" s="181">
        <v>86.936518777723606</v>
      </c>
      <c r="D23" s="111">
        <v>83.581209129614052</v>
      </c>
      <c r="E23" s="111">
        <v>100</v>
      </c>
      <c r="F23" s="111">
        <v>91.569700260737363</v>
      </c>
      <c r="G23" s="146">
        <v>94.72</v>
      </c>
      <c r="H23" s="147" t="s">
        <v>478</v>
      </c>
      <c r="I23" s="147" t="s">
        <v>433</v>
      </c>
      <c r="J23" s="147" t="s">
        <v>301</v>
      </c>
      <c r="K23" s="147" t="s">
        <v>271</v>
      </c>
      <c r="L23" s="148" t="s">
        <v>146</v>
      </c>
      <c r="M23" s="69"/>
    </row>
    <row r="24" spans="1:13" ht="15" customHeight="1" x14ac:dyDescent="0.3">
      <c r="A24" s="357"/>
      <c r="B24" s="38" t="s">
        <v>451</v>
      </c>
      <c r="C24" s="181">
        <v>76.74150958860028</v>
      </c>
      <c r="D24" s="111">
        <v>79.660716517549034</v>
      </c>
      <c r="E24" s="111">
        <v>81.269575657387719</v>
      </c>
      <c r="F24" s="111">
        <v>72.868068662726586</v>
      </c>
      <c r="G24" s="146">
        <v>81.239999999999995</v>
      </c>
      <c r="H24" s="147" t="s">
        <v>514</v>
      </c>
      <c r="I24" s="147" t="s">
        <v>420</v>
      </c>
      <c r="J24" s="147" t="s">
        <v>338</v>
      </c>
      <c r="K24" s="147" t="s">
        <v>208</v>
      </c>
      <c r="L24" s="148" t="s">
        <v>149</v>
      </c>
      <c r="M24" s="69"/>
    </row>
    <row r="25" spans="1:13" ht="15" customHeight="1" x14ac:dyDescent="0.3">
      <c r="A25" s="357"/>
      <c r="B25" s="38" t="s">
        <v>27</v>
      </c>
      <c r="C25" s="181">
        <v>100</v>
      </c>
      <c r="D25" s="111">
        <v>91.772873979541231</v>
      </c>
      <c r="E25" s="111">
        <v>98.636103965661391</v>
      </c>
      <c r="F25" s="111">
        <v>95.002809114914115</v>
      </c>
      <c r="G25" s="146">
        <v>99.31</v>
      </c>
      <c r="H25" s="149" t="s">
        <v>484</v>
      </c>
      <c r="I25" s="149" t="s">
        <v>364</v>
      </c>
      <c r="J25" s="147" t="s">
        <v>294</v>
      </c>
      <c r="K25" s="147" t="s">
        <v>225</v>
      </c>
      <c r="L25" s="148" t="s">
        <v>150</v>
      </c>
      <c r="M25" s="69"/>
    </row>
    <row r="26" spans="1:13" ht="15" customHeight="1" x14ac:dyDescent="0.3">
      <c r="A26" s="357"/>
      <c r="B26" s="38" t="s">
        <v>452</v>
      </c>
      <c r="C26" s="181">
        <v>73.597683410366159</v>
      </c>
      <c r="D26" s="111">
        <v>79.95820767729569</v>
      </c>
      <c r="E26" s="111">
        <v>94.972062008620327</v>
      </c>
      <c r="F26" s="111">
        <v>82.675618853700485</v>
      </c>
      <c r="G26" s="146">
        <v>93.87</v>
      </c>
      <c r="H26" s="147" t="s">
        <v>469</v>
      </c>
      <c r="I26" s="147" t="s">
        <v>414</v>
      </c>
      <c r="J26" s="147" t="s">
        <v>344</v>
      </c>
      <c r="K26" s="147" t="s">
        <v>217</v>
      </c>
      <c r="L26" s="148" t="s">
        <v>151</v>
      </c>
      <c r="M26" s="69"/>
    </row>
    <row r="27" spans="1:13" ht="15" customHeight="1" thickBot="1" x14ac:dyDescent="0.35">
      <c r="A27" s="357"/>
      <c r="B27" s="38" t="s">
        <v>28</v>
      </c>
      <c r="C27" s="182">
        <v>95.834223023371507</v>
      </c>
      <c r="D27" s="112">
        <v>91.455103934616119</v>
      </c>
      <c r="E27" s="112">
        <v>96.996162284871204</v>
      </c>
      <c r="F27" s="112">
        <v>94.135498010962877</v>
      </c>
      <c r="G27" s="151">
        <v>96.25</v>
      </c>
      <c r="H27" s="149" t="s">
        <v>470</v>
      </c>
      <c r="I27" s="149" t="s">
        <v>371</v>
      </c>
      <c r="J27" s="147" t="s">
        <v>291</v>
      </c>
      <c r="K27" s="147" t="s">
        <v>218</v>
      </c>
      <c r="L27" s="148" t="s">
        <v>152</v>
      </c>
      <c r="M27" s="69"/>
    </row>
    <row r="28" spans="1:13" x14ac:dyDescent="0.3">
      <c r="A28" s="368" t="s">
        <v>29</v>
      </c>
      <c r="B28" s="76" t="s">
        <v>30</v>
      </c>
      <c r="C28" s="334">
        <v>73.846192274925968</v>
      </c>
      <c r="D28" s="107">
        <v>71.754786774123602</v>
      </c>
      <c r="E28" s="107">
        <v>72.132607395988799</v>
      </c>
      <c r="F28" s="107">
        <v>66.956020465091967</v>
      </c>
      <c r="G28" s="154">
        <v>71.599999999999994</v>
      </c>
      <c r="H28" s="130" t="s">
        <v>477</v>
      </c>
      <c r="I28" s="130" t="s">
        <v>379</v>
      </c>
      <c r="J28" s="130" t="s">
        <v>333</v>
      </c>
      <c r="K28" s="131" t="s">
        <v>257</v>
      </c>
      <c r="L28" s="132" t="s">
        <v>155</v>
      </c>
    </row>
    <row r="29" spans="1:13" x14ac:dyDescent="0.3">
      <c r="A29" s="369"/>
      <c r="B29" s="78" t="s">
        <v>569</v>
      </c>
      <c r="C29" s="335">
        <v>69.945152173913797</v>
      </c>
      <c r="D29" s="108">
        <v>75.869345725233956</v>
      </c>
      <c r="E29" s="108">
        <v>78.47694498335423</v>
      </c>
      <c r="F29" s="108">
        <v>77.263082744603764</v>
      </c>
      <c r="G29" s="155">
        <v>77.319999999999993</v>
      </c>
      <c r="H29" s="135" t="s">
        <v>517</v>
      </c>
      <c r="I29" s="135" t="s">
        <v>413</v>
      </c>
      <c r="J29" s="135" t="s">
        <v>351</v>
      </c>
      <c r="K29" s="136" t="s">
        <v>206</v>
      </c>
      <c r="L29" s="137" t="s">
        <v>156</v>
      </c>
    </row>
    <row r="30" spans="1:13" x14ac:dyDescent="0.3">
      <c r="A30" s="369"/>
      <c r="B30" s="78" t="s">
        <v>32</v>
      </c>
      <c r="C30" s="335">
        <v>67.80995507491005</v>
      </c>
      <c r="D30" s="108">
        <v>80.332838657091088</v>
      </c>
      <c r="E30" s="108">
        <v>81.119003060381246</v>
      </c>
      <c r="F30" s="108">
        <v>76.90586138285002</v>
      </c>
      <c r="G30" s="155">
        <v>84.64</v>
      </c>
      <c r="H30" s="135" t="s">
        <v>482</v>
      </c>
      <c r="I30" s="135" t="s">
        <v>359</v>
      </c>
      <c r="J30" s="135" t="s">
        <v>348</v>
      </c>
      <c r="K30" s="136" t="s">
        <v>272</v>
      </c>
      <c r="L30" s="137" t="s">
        <v>157</v>
      </c>
    </row>
    <row r="31" spans="1:13" x14ac:dyDescent="0.3">
      <c r="A31" s="369"/>
      <c r="B31" s="78" t="s">
        <v>33</v>
      </c>
      <c r="C31" s="335">
        <v>95.936793506190938</v>
      </c>
      <c r="D31" s="108">
        <v>83.08643294841653</v>
      </c>
      <c r="E31" s="108">
        <v>90.880233043153069</v>
      </c>
      <c r="F31" s="108">
        <v>85.554671894687573</v>
      </c>
      <c r="G31" s="155">
        <v>89.65</v>
      </c>
      <c r="H31" s="135" t="s">
        <v>476</v>
      </c>
      <c r="I31" s="135" t="s">
        <v>356</v>
      </c>
      <c r="J31" s="135" t="s">
        <v>308</v>
      </c>
      <c r="K31" s="136" t="s">
        <v>207</v>
      </c>
      <c r="L31" s="137" t="s">
        <v>158</v>
      </c>
    </row>
    <row r="32" spans="1:13" x14ac:dyDescent="0.3">
      <c r="A32" s="369"/>
      <c r="B32" s="78" t="s">
        <v>128</v>
      </c>
      <c r="C32" s="335">
        <v>86.839325470529744</v>
      </c>
      <c r="D32" s="108">
        <v>70.142243295170559</v>
      </c>
      <c r="E32" s="108">
        <v>82.395306242691177</v>
      </c>
      <c r="F32" s="108">
        <v>73.328822057987679</v>
      </c>
      <c r="G32" s="155">
        <v>84.11</v>
      </c>
      <c r="H32" s="135" t="s">
        <v>474</v>
      </c>
      <c r="I32" s="135" t="s">
        <v>358</v>
      </c>
      <c r="J32" s="135" t="s">
        <v>303</v>
      </c>
      <c r="K32" s="136" t="s">
        <v>269</v>
      </c>
      <c r="L32" s="137" t="s">
        <v>159</v>
      </c>
    </row>
    <row r="33" spans="1:12" x14ac:dyDescent="0.3">
      <c r="A33" s="369"/>
      <c r="B33" s="78" t="s">
        <v>34</v>
      </c>
      <c r="C33" s="335">
        <v>62.781883507773642</v>
      </c>
      <c r="D33" s="108">
        <v>66.572734223495672</v>
      </c>
      <c r="E33" s="108">
        <v>77.398718498623538</v>
      </c>
      <c r="F33" s="108">
        <v>67.805465982208162</v>
      </c>
      <c r="G33" s="155">
        <v>76.849999999999994</v>
      </c>
      <c r="H33" s="135" t="s">
        <v>501</v>
      </c>
      <c r="I33" s="135" t="s">
        <v>396</v>
      </c>
      <c r="J33" s="135" t="s">
        <v>336</v>
      </c>
      <c r="K33" s="136" t="s">
        <v>235</v>
      </c>
      <c r="L33" s="137" t="s">
        <v>160</v>
      </c>
    </row>
    <row r="34" spans="1:12" ht="15.75" customHeight="1" thickBot="1" x14ac:dyDescent="0.35">
      <c r="A34" s="370"/>
      <c r="B34" s="80" t="s">
        <v>35</v>
      </c>
      <c r="C34" s="336">
        <v>86.952719947291072</v>
      </c>
      <c r="D34" s="109">
        <v>92.825839322648918</v>
      </c>
      <c r="E34" s="109">
        <v>94.773431302903575</v>
      </c>
      <c r="F34" s="109">
        <v>93.987442691030864</v>
      </c>
      <c r="G34" s="156">
        <v>96.68</v>
      </c>
      <c r="H34" s="141" t="s">
        <v>496</v>
      </c>
      <c r="I34" s="141" t="s">
        <v>367</v>
      </c>
      <c r="J34" s="140" t="s">
        <v>316</v>
      </c>
      <c r="K34" s="141" t="s">
        <v>273</v>
      </c>
      <c r="L34" s="142" t="s">
        <v>161</v>
      </c>
    </row>
    <row r="35" spans="1:12" ht="21.9" customHeight="1" thickBot="1" x14ac:dyDescent="0.35">
      <c r="A35" s="221" t="s">
        <v>36</v>
      </c>
      <c r="B35" s="54" t="s">
        <v>453</v>
      </c>
      <c r="C35" s="262">
        <v>20.436865232536185</v>
      </c>
      <c r="D35" s="241">
        <v>45.088378135281665</v>
      </c>
      <c r="E35" s="241">
        <v>53.350972968575817</v>
      </c>
      <c r="F35" s="241">
        <v>49.597578452383736</v>
      </c>
      <c r="G35" s="244">
        <v>60.81</v>
      </c>
      <c r="H35" s="267" t="s">
        <v>506</v>
      </c>
      <c r="I35" s="267" t="s">
        <v>361</v>
      </c>
      <c r="J35" s="267" t="s">
        <v>331</v>
      </c>
      <c r="K35" s="267" t="s">
        <v>220</v>
      </c>
      <c r="L35" s="268" t="s">
        <v>164</v>
      </c>
    </row>
    <row r="36" spans="1:12" ht="15" customHeight="1" x14ac:dyDescent="0.3">
      <c r="A36" s="368" t="s">
        <v>37</v>
      </c>
      <c r="B36" s="124" t="s">
        <v>454</v>
      </c>
      <c r="C36" s="177">
        <v>17.848938163702837</v>
      </c>
      <c r="D36" s="77" t="s">
        <v>48</v>
      </c>
      <c r="E36" s="77" t="s">
        <v>48</v>
      </c>
      <c r="F36" s="77" t="s">
        <v>48</v>
      </c>
      <c r="G36" s="269" t="s">
        <v>48</v>
      </c>
      <c r="H36" s="130" t="s">
        <v>509</v>
      </c>
      <c r="I36" s="77" t="s">
        <v>48</v>
      </c>
      <c r="J36" s="77" t="s">
        <v>48</v>
      </c>
      <c r="K36" s="77" t="s">
        <v>48</v>
      </c>
      <c r="L36" s="269" t="s">
        <v>48</v>
      </c>
    </row>
    <row r="37" spans="1:12" ht="15" customHeight="1" x14ac:dyDescent="0.3">
      <c r="A37" s="369"/>
      <c r="B37" s="78" t="s">
        <v>455</v>
      </c>
      <c r="C37" s="335">
        <v>97.785749663928684</v>
      </c>
      <c r="D37" s="108">
        <v>74.657751245557051</v>
      </c>
      <c r="E37" s="108">
        <v>91.201690475987988</v>
      </c>
      <c r="F37" s="108">
        <v>83.476097922267286</v>
      </c>
      <c r="G37" s="155">
        <v>94.77</v>
      </c>
      <c r="H37" s="135" t="s">
        <v>493</v>
      </c>
      <c r="I37" s="135" t="s">
        <v>418</v>
      </c>
      <c r="J37" s="135" t="s">
        <v>302</v>
      </c>
      <c r="K37" s="136" t="s">
        <v>234</v>
      </c>
      <c r="L37" s="137" t="s">
        <v>166</v>
      </c>
    </row>
    <row r="38" spans="1:12" x14ac:dyDescent="0.3">
      <c r="A38" s="369"/>
      <c r="B38" s="78" t="s">
        <v>280</v>
      </c>
      <c r="C38" s="335">
        <v>44.861754939251838</v>
      </c>
      <c r="D38" s="108">
        <v>56.924581207426726</v>
      </c>
      <c r="E38" s="108">
        <v>61.70489688868701</v>
      </c>
      <c r="F38" s="108">
        <v>55.483523903103368</v>
      </c>
      <c r="G38" s="155" t="s">
        <v>48</v>
      </c>
      <c r="H38" s="135" t="s">
        <v>473</v>
      </c>
      <c r="I38" s="135" t="s">
        <v>439</v>
      </c>
      <c r="J38" s="135" t="s">
        <v>315</v>
      </c>
      <c r="K38" s="136" t="s">
        <v>209</v>
      </c>
      <c r="L38" s="137" t="s">
        <v>48</v>
      </c>
    </row>
    <row r="39" spans="1:12" x14ac:dyDescent="0.3">
      <c r="A39" s="369"/>
      <c r="B39" s="78" t="s">
        <v>456</v>
      </c>
      <c r="C39" s="335">
        <v>21.303389243247985</v>
      </c>
      <c r="D39" s="108">
        <v>29.178909996033621</v>
      </c>
      <c r="E39" s="108">
        <v>53.637674320614082</v>
      </c>
      <c r="F39" s="108">
        <v>37.999048116597777</v>
      </c>
      <c r="G39" s="155">
        <v>34.18</v>
      </c>
      <c r="H39" s="159" t="s">
        <v>524</v>
      </c>
      <c r="I39" s="159" t="s">
        <v>423</v>
      </c>
      <c r="J39" s="135" t="s">
        <v>327</v>
      </c>
      <c r="K39" s="136" t="s">
        <v>267</v>
      </c>
      <c r="L39" s="137" t="s">
        <v>167</v>
      </c>
    </row>
    <row r="40" spans="1:12" x14ac:dyDescent="0.3">
      <c r="A40" s="369"/>
      <c r="B40" s="78" t="s">
        <v>390</v>
      </c>
      <c r="C40" s="337">
        <v>49.430473002947053</v>
      </c>
      <c r="D40" s="108">
        <v>64.591454182814076</v>
      </c>
      <c r="E40" s="108">
        <v>74.622297797318964</v>
      </c>
      <c r="F40" s="108" t="s">
        <v>48</v>
      </c>
      <c r="G40" s="155">
        <v>62.27</v>
      </c>
      <c r="H40" s="135" t="s">
        <v>522</v>
      </c>
      <c r="I40" s="135" t="s">
        <v>410</v>
      </c>
      <c r="J40" s="135" t="s">
        <v>287</v>
      </c>
      <c r="K40" s="136" t="s">
        <v>48</v>
      </c>
      <c r="L40" s="137" t="s">
        <v>169</v>
      </c>
    </row>
    <row r="41" spans="1:12" x14ac:dyDescent="0.3">
      <c r="A41" s="369"/>
      <c r="B41" s="78" t="s">
        <v>457</v>
      </c>
      <c r="C41" s="337">
        <v>10.404432638371429</v>
      </c>
      <c r="D41" s="108">
        <v>62.291741820741144</v>
      </c>
      <c r="E41" s="108">
        <v>74.805667503162383</v>
      </c>
      <c r="F41" s="108">
        <v>41.601474685783018</v>
      </c>
      <c r="G41" s="155" t="s">
        <v>48</v>
      </c>
      <c r="H41" s="135" t="s">
        <v>504</v>
      </c>
      <c r="I41" s="135" t="s">
        <v>435</v>
      </c>
      <c r="J41" s="135" t="s">
        <v>328</v>
      </c>
      <c r="K41" s="136" t="s">
        <v>240</v>
      </c>
      <c r="L41" s="137" t="s">
        <v>48</v>
      </c>
    </row>
    <row r="42" spans="1:12" x14ac:dyDescent="0.3">
      <c r="A42" s="369"/>
      <c r="B42" s="78" t="s">
        <v>444</v>
      </c>
      <c r="C42" s="178">
        <v>58.731600654872672</v>
      </c>
      <c r="D42" s="108" t="s">
        <v>48</v>
      </c>
      <c r="E42" s="108" t="s">
        <v>48</v>
      </c>
      <c r="F42" s="108" t="s">
        <v>48</v>
      </c>
      <c r="G42" s="155" t="s">
        <v>48</v>
      </c>
      <c r="H42" s="135" t="s">
        <v>523</v>
      </c>
      <c r="I42" s="135" t="s">
        <v>48</v>
      </c>
      <c r="J42" s="135" t="s">
        <v>48</v>
      </c>
      <c r="K42" s="136" t="s">
        <v>48</v>
      </c>
      <c r="L42" s="137" t="s">
        <v>48</v>
      </c>
    </row>
    <row r="43" spans="1:12" x14ac:dyDescent="0.3">
      <c r="A43" s="369"/>
      <c r="B43" s="78" t="s">
        <v>458</v>
      </c>
      <c r="C43" s="178">
        <v>38.546556458658806</v>
      </c>
      <c r="D43" s="108">
        <v>49.304022185900145</v>
      </c>
      <c r="E43" s="108">
        <v>78.177766608101678</v>
      </c>
      <c r="F43" s="108">
        <v>45.265700054529674</v>
      </c>
      <c r="G43" s="155">
        <v>60</v>
      </c>
      <c r="H43" s="135" t="s">
        <v>480</v>
      </c>
      <c r="I43" s="135" t="s">
        <v>393</v>
      </c>
      <c r="J43" s="135" t="s">
        <v>284</v>
      </c>
      <c r="K43" s="136" t="s">
        <v>253</v>
      </c>
      <c r="L43" s="137" t="s">
        <v>170</v>
      </c>
    </row>
    <row r="44" spans="1:12" x14ac:dyDescent="0.3">
      <c r="A44" s="369"/>
      <c r="B44" s="78" t="s">
        <v>391</v>
      </c>
      <c r="C44" s="335">
        <v>80.316209580548062</v>
      </c>
      <c r="D44" s="108">
        <v>98.062025634157663</v>
      </c>
      <c r="E44" s="108" t="s">
        <v>48</v>
      </c>
      <c r="F44" s="157" t="s">
        <v>48</v>
      </c>
      <c r="G44" s="158" t="s">
        <v>48</v>
      </c>
      <c r="H44" s="136" t="s">
        <v>486</v>
      </c>
      <c r="I44" s="136" t="s">
        <v>365</v>
      </c>
      <c r="J44" s="135" t="s">
        <v>48</v>
      </c>
      <c r="K44" s="157" t="s">
        <v>48</v>
      </c>
      <c r="L44" s="158" t="s">
        <v>48</v>
      </c>
    </row>
    <row r="45" spans="1:12" x14ac:dyDescent="0.3">
      <c r="A45" s="369"/>
      <c r="B45" s="78" t="s">
        <v>445</v>
      </c>
      <c r="C45" s="178">
        <v>12.398597771862011</v>
      </c>
      <c r="D45" s="108" t="s">
        <v>48</v>
      </c>
      <c r="E45" s="108">
        <v>61.24</v>
      </c>
      <c r="F45" s="157" t="s">
        <v>48</v>
      </c>
      <c r="G45" s="158" t="s">
        <v>48</v>
      </c>
      <c r="H45" s="136" t="s">
        <v>507</v>
      </c>
      <c r="I45" s="136" t="s">
        <v>48</v>
      </c>
      <c r="J45" s="135" t="s">
        <v>322</v>
      </c>
      <c r="K45" s="157" t="s">
        <v>48</v>
      </c>
      <c r="L45" s="158" t="s">
        <v>48</v>
      </c>
    </row>
    <row r="46" spans="1:12" x14ac:dyDescent="0.3">
      <c r="A46" s="369"/>
      <c r="B46" s="78" t="s">
        <v>392</v>
      </c>
      <c r="C46" s="178">
        <v>69.345409747850624</v>
      </c>
      <c r="D46" s="108">
        <v>75.23604458086902</v>
      </c>
      <c r="E46" s="108">
        <v>74.297987332807224</v>
      </c>
      <c r="F46" s="108">
        <v>87.215605735990465</v>
      </c>
      <c r="G46" s="155">
        <v>80.709999999999994</v>
      </c>
      <c r="H46" s="135" t="s">
        <v>527</v>
      </c>
      <c r="I46" s="135" t="s">
        <v>419</v>
      </c>
      <c r="J46" s="135" t="s">
        <v>330</v>
      </c>
      <c r="K46" s="136" t="s">
        <v>227</v>
      </c>
      <c r="L46" s="137" t="s">
        <v>171</v>
      </c>
    </row>
    <row r="47" spans="1:12" ht="15" customHeight="1" x14ac:dyDescent="0.3">
      <c r="A47" s="369"/>
      <c r="B47" s="78" t="s">
        <v>38</v>
      </c>
      <c r="C47" s="178">
        <v>29.650963702346971</v>
      </c>
      <c r="D47" s="108">
        <v>49.705077719329047</v>
      </c>
      <c r="E47" s="108">
        <v>60.814028557049738</v>
      </c>
      <c r="F47" s="157">
        <v>59.707329254655562</v>
      </c>
      <c r="G47" s="158">
        <v>64.569999999999993</v>
      </c>
      <c r="H47" s="135" t="s">
        <v>508</v>
      </c>
      <c r="I47" s="135" t="s">
        <v>430</v>
      </c>
      <c r="J47" s="135" t="s">
        <v>288</v>
      </c>
      <c r="K47" s="136" t="s">
        <v>259</v>
      </c>
      <c r="L47" s="160" t="s">
        <v>172</v>
      </c>
    </row>
    <row r="48" spans="1:12" ht="15" customHeight="1" x14ac:dyDescent="0.3">
      <c r="A48" s="369"/>
      <c r="B48" s="78" t="s">
        <v>446</v>
      </c>
      <c r="C48" s="178">
        <v>30.385484398424982</v>
      </c>
      <c r="D48" s="108" t="s">
        <v>48</v>
      </c>
      <c r="E48" s="108" t="s">
        <v>48</v>
      </c>
      <c r="F48" s="157" t="s">
        <v>48</v>
      </c>
      <c r="G48" s="158" t="s">
        <v>48</v>
      </c>
      <c r="H48" s="135" t="s">
        <v>516</v>
      </c>
      <c r="I48" s="135" t="s">
        <v>48</v>
      </c>
      <c r="J48" s="135" t="s">
        <v>48</v>
      </c>
      <c r="K48" s="136" t="s">
        <v>48</v>
      </c>
      <c r="L48" s="160" t="s">
        <v>48</v>
      </c>
    </row>
    <row r="49" spans="1:13" x14ac:dyDescent="0.3">
      <c r="A49" s="369"/>
      <c r="B49" s="78" t="s">
        <v>440</v>
      </c>
      <c r="C49" s="178">
        <v>43.195770780178819</v>
      </c>
      <c r="D49" s="108">
        <v>51.910631281362797</v>
      </c>
      <c r="E49" s="108">
        <v>48.941767777471917</v>
      </c>
      <c r="F49" s="157">
        <v>28.474611321306782</v>
      </c>
      <c r="G49" s="158">
        <v>56.83</v>
      </c>
      <c r="H49" s="135" t="s">
        <v>472</v>
      </c>
      <c r="I49" s="135" t="s">
        <v>431</v>
      </c>
      <c r="J49" s="135" t="s">
        <v>335</v>
      </c>
      <c r="K49" s="136" t="s">
        <v>252</v>
      </c>
      <c r="L49" s="160" t="s">
        <v>173</v>
      </c>
    </row>
    <row r="50" spans="1:13" x14ac:dyDescent="0.3">
      <c r="A50" s="369"/>
      <c r="B50" s="78" t="s">
        <v>447</v>
      </c>
      <c r="C50" s="178">
        <v>39.832139891515709</v>
      </c>
      <c r="D50" s="108" t="s">
        <v>48</v>
      </c>
      <c r="E50" s="108" t="s">
        <v>48</v>
      </c>
      <c r="F50" s="157" t="s">
        <v>48</v>
      </c>
      <c r="G50" s="158" t="s">
        <v>48</v>
      </c>
      <c r="H50" s="135" t="s">
        <v>492</v>
      </c>
      <c r="I50" s="135" t="s">
        <v>48</v>
      </c>
      <c r="J50" s="135" t="s">
        <v>48</v>
      </c>
      <c r="K50" s="136" t="s">
        <v>48</v>
      </c>
      <c r="L50" s="160" t="s">
        <v>48</v>
      </c>
    </row>
    <row r="51" spans="1:13" ht="15" thickBot="1" x14ac:dyDescent="0.35">
      <c r="A51" s="370"/>
      <c r="B51" s="80" t="s">
        <v>129</v>
      </c>
      <c r="C51" s="179">
        <v>0</v>
      </c>
      <c r="D51" s="109">
        <v>28.879718092370034</v>
      </c>
      <c r="E51" s="109">
        <v>39.423877289407052</v>
      </c>
      <c r="F51" s="109">
        <v>26.313464091837304</v>
      </c>
      <c r="G51" s="156">
        <v>47.68</v>
      </c>
      <c r="H51" s="175" t="s">
        <v>510</v>
      </c>
      <c r="I51" s="175" t="s">
        <v>429</v>
      </c>
      <c r="J51" s="140" t="s">
        <v>325</v>
      </c>
      <c r="K51" s="141" t="s">
        <v>250</v>
      </c>
      <c r="L51" s="142" t="s">
        <v>175</v>
      </c>
    </row>
    <row r="52" spans="1:13" x14ac:dyDescent="0.3">
      <c r="A52" s="371" t="s">
        <v>39</v>
      </c>
      <c r="B52" s="53" t="s">
        <v>459</v>
      </c>
      <c r="C52" s="180">
        <v>52.728813228602469</v>
      </c>
      <c r="D52" s="110">
        <v>66.802597035752811</v>
      </c>
      <c r="E52" s="110">
        <v>74.666590502187901</v>
      </c>
      <c r="F52" s="110">
        <v>68.168827621754843</v>
      </c>
      <c r="G52" s="143">
        <v>79.31</v>
      </c>
      <c r="H52" s="144" t="s">
        <v>518</v>
      </c>
      <c r="I52" s="144" t="s">
        <v>424</v>
      </c>
      <c r="J52" s="144" t="s">
        <v>304</v>
      </c>
      <c r="K52" s="144" t="s">
        <v>270</v>
      </c>
      <c r="L52" s="145" t="s">
        <v>176</v>
      </c>
    </row>
    <row r="53" spans="1:13" x14ac:dyDescent="0.3">
      <c r="A53" s="372"/>
      <c r="B53" s="53" t="s">
        <v>460</v>
      </c>
      <c r="C53" s="181">
        <v>46.120433005567087</v>
      </c>
      <c r="D53" s="111">
        <v>66.091101375249323</v>
      </c>
      <c r="E53" s="111">
        <v>70.630897810893018</v>
      </c>
      <c r="F53" s="111">
        <v>57.435380557308477</v>
      </c>
      <c r="G53" s="146">
        <v>56.53</v>
      </c>
      <c r="H53" s="147" t="s">
        <v>512</v>
      </c>
      <c r="I53" s="147" t="s">
        <v>409</v>
      </c>
      <c r="J53" s="147" t="s">
        <v>322</v>
      </c>
      <c r="K53" s="147" t="s">
        <v>226</v>
      </c>
      <c r="L53" s="148" t="s">
        <v>177</v>
      </c>
    </row>
    <row r="54" spans="1:13" ht="15.9" customHeight="1" x14ac:dyDescent="0.3">
      <c r="A54" s="372"/>
      <c r="B54" s="53" t="s">
        <v>461</v>
      </c>
      <c r="C54" s="181">
        <v>49.544423356360134</v>
      </c>
      <c r="D54" s="111">
        <v>81.133457746012681</v>
      </c>
      <c r="E54" s="111">
        <v>87.873410648385658</v>
      </c>
      <c r="F54" s="111">
        <v>77.972765039299475</v>
      </c>
      <c r="G54" s="146">
        <v>67.72</v>
      </c>
      <c r="H54" s="147" t="s">
        <v>519</v>
      </c>
      <c r="I54" s="147" t="s">
        <v>370</v>
      </c>
      <c r="J54" s="147" t="s">
        <v>321</v>
      </c>
      <c r="K54" s="147" t="s">
        <v>229</v>
      </c>
      <c r="L54" s="148" t="s">
        <v>179</v>
      </c>
    </row>
    <row r="55" spans="1:13" x14ac:dyDescent="0.3">
      <c r="A55" s="372"/>
      <c r="B55" s="53" t="s">
        <v>462</v>
      </c>
      <c r="C55" s="181">
        <v>71.023404468659976</v>
      </c>
      <c r="D55" s="111">
        <v>77.297207197897706</v>
      </c>
      <c r="E55" s="111">
        <v>75.036087108261</v>
      </c>
      <c r="F55" s="111">
        <v>80.214690861309407</v>
      </c>
      <c r="G55" s="146">
        <v>64.760000000000005</v>
      </c>
      <c r="H55" s="147" t="s">
        <v>487</v>
      </c>
      <c r="I55" s="147" t="s">
        <v>378</v>
      </c>
      <c r="J55" s="147" t="s">
        <v>320</v>
      </c>
      <c r="K55" s="147" t="s">
        <v>237</v>
      </c>
      <c r="L55" s="148" t="s">
        <v>180</v>
      </c>
    </row>
    <row r="56" spans="1:13" ht="15" thickBot="1" x14ac:dyDescent="0.35">
      <c r="A56" s="373"/>
      <c r="B56" s="51" t="s">
        <v>463</v>
      </c>
      <c r="C56" s="182">
        <v>45.511662887703821</v>
      </c>
      <c r="D56" s="112">
        <v>68.108911025799941</v>
      </c>
      <c r="E56" s="112">
        <v>76.171135647890537</v>
      </c>
      <c r="F56" s="112">
        <v>63.726541818877322</v>
      </c>
      <c r="G56" s="151">
        <v>65.09</v>
      </c>
      <c r="H56" s="152" t="s">
        <v>485</v>
      </c>
      <c r="I56" s="152" t="s">
        <v>415</v>
      </c>
      <c r="J56" s="152" t="s">
        <v>334</v>
      </c>
      <c r="K56" s="152" t="s">
        <v>224</v>
      </c>
      <c r="L56" s="153" t="s">
        <v>181</v>
      </c>
    </row>
    <row r="57" spans="1:13" x14ac:dyDescent="0.3">
      <c r="A57" s="368" t="s">
        <v>40</v>
      </c>
      <c r="B57" s="76" t="s">
        <v>464</v>
      </c>
      <c r="C57" s="178">
        <v>41.172237482768473</v>
      </c>
      <c r="D57" s="108">
        <v>32.312217769246892</v>
      </c>
      <c r="E57" s="108">
        <v>44.727777087461874</v>
      </c>
      <c r="F57" s="108">
        <v>37.152682200797138</v>
      </c>
      <c r="G57" s="155">
        <v>48.81</v>
      </c>
      <c r="H57" s="135" t="s">
        <v>471</v>
      </c>
      <c r="I57" s="135" t="s">
        <v>411</v>
      </c>
      <c r="J57" s="135" t="s">
        <v>313</v>
      </c>
      <c r="K57" s="136" t="s">
        <v>247</v>
      </c>
      <c r="L57" s="137" t="s">
        <v>182</v>
      </c>
    </row>
    <row r="58" spans="1:13" x14ac:dyDescent="0.3">
      <c r="A58" s="369"/>
      <c r="B58" s="78" t="s">
        <v>41</v>
      </c>
      <c r="C58" s="178">
        <v>62.834361956773236</v>
      </c>
      <c r="D58" s="108">
        <v>47.636690994600947</v>
      </c>
      <c r="E58" s="108">
        <v>66.652002616387179</v>
      </c>
      <c r="F58" s="108">
        <v>69.753871695345566</v>
      </c>
      <c r="G58" s="155">
        <v>64.430000000000007</v>
      </c>
      <c r="H58" s="135" t="s">
        <v>526</v>
      </c>
      <c r="I58" s="135" t="s">
        <v>402</v>
      </c>
      <c r="J58" s="135" t="s">
        <v>311</v>
      </c>
      <c r="K58" s="136" t="s">
        <v>262</v>
      </c>
      <c r="L58" s="137" t="s">
        <v>183</v>
      </c>
    </row>
    <row r="59" spans="1:13" x14ac:dyDescent="0.3">
      <c r="A59" s="369"/>
      <c r="B59" s="78" t="s">
        <v>42</v>
      </c>
      <c r="C59" s="178">
        <v>46.678926178959976</v>
      </c>
      <c r="D59" s="108">
        <v>68.862563332160036</v>
      </c>
      <c r="E59" s="108">
        <v>83.059453068522942</v>
      </c>
      <c r="F59" s="108">
        <v>86.85601853724252</v>
      </c>
      <c r="G59" s="155">
        <v>88.61</v>
      </c>
      <c r="H59" s="135" t="s">
        <v>505</v>
      </c>
      <c r="I59" s="135" t="s">
        <v>434</v>
      </c>
      <c r="J59" s="135" t="s">
        <v>332</v>
      </c>
      <c r="K59" s="136" t="s">
        <v>232</v>
      </c>
      <c r="L59" s="137" t="s">
        <v>184</v>
      </c>
    </row>
    <row r="60" spans="1:13" x14ac:dyDescent="0.3">
      <c r="A60" s="369"/>
      <c r="B60" s="78" t="s">
        <v>43</v>
      </c>
      <c r="C60" s="178">
        <v>32.970521231069192</v>
      </c>
      <c r="D60" s="108">
        <v>62.566629375656724</v>
      </c>
      <c r="E60" s="108">
        <v>64.826366358175164</v>
      </c>
      <c r="F60" s="108">
        <v>58.728795947142132</v>
      </c>
      <c r="G60" s="155">
        <v>58.96</v>
      </c>
      <c r="H60" s="135" t="s">
        <v>491</v>
      </c>
      <c r="I60" s="135" t="s">
        <v>417</v>
      </c>
      <c r="J60" s="135" t="s">
        <v>339</v>
      </c>
      <c r="K60" s="136" t="s">
        <v>261</v>
      </c>
      <c r="L60" s="137" t="s">
        <v>185</v>
      </c>
    </row>
    <row r="61" spans="1:13" x14ac:dyDescent="0.3">
      <c r="A61" s="369"/>
      <c r="B61" s="78" t="s">
        <v>465</v>
      </c>
      <c r="C61" s="178">
        <v>40.089186971067285</v>
      </c>
      <c r="D61" s="108">
        <v>66.062459743339701</v>
      </c>
      <c r="E61" s="108">
        <v>54.870421606278484</v>
      </c>
      <c r="F61" s="108">
        <v>49.694463798913304</v>
      </c>
      <c r="G61" s="155">
        <v>51.64</v>
      </c>
      <c r="H61" s="135" t="s">
        <v>513</v>
      </c>
      <c r="I61" s="135" t="s">
        <v>397</v>
      </c>
      <c r="J61" s="135" t="s">
        <v>341</v>
      </c>
      <c r="K61" s="136" t="s">
        <v>251</v>
      </c>
      <c r="L61" s="137" t="s">
        <v>187</v>
      </c>
      <c r="M61" s="69"/>
    </row>
    <row r="62" spans="1:13" x14ac:dyDescent="0.3">
      <c r="A62" s="369"/>
      <c r="B62" s="78" t="s">
        <v>90</v>
      </c>
      <c r="C62" s="178">
        <v>59.428632478768861</v>
      </c>
      <c r="D62" s="108">
        <v>48.104826018184774</v>
      </c>
      <c r="E62" s="108">
        <v>68.840833060899968</v>
      </c>
      <c r="F62" s="108">
        <v>59.79872708069238</v>
      </c>
      <c r="G62" s="155">
        <v>68.180000000000007</v>
      </c>
      <c r="H62" s="135" t="s">
        <v>515</v>
      </c>
      <c r="I62" s="135" t="s">
        <v>405</v>
      </c>
      <c r="J62" s="135" t="s">
        <v>317</v>
      </c>
      <c r="K62" s="136" t="s">
        <v>244</v>
      </c>
      <c r="L62" s="137" t="s">
        <v>190</v>
      </c>
    </row>
    <row r="63" spans="1:13" x14ac:dyDescent="0.3">
      <c r="A63" s="369"/>
      <c r="B63" s="78" t="s">
        <v>44</v>
      </c>
      <c r="C63" s="178">
        <v>40.098712823836287</v>
      </c>
      <c r="D63" s="108">
        <v>60.673692409403465</v>
      </c>
      <c r="E63" s="108">
        <v>64.407431805633379</v>
      </c>
      <c r="F63" s="108">
        <v>62.723256542116665</v>
      </c>
      <c r="G63" s="155">
        <v>71.319999999999993</v>
      </c>
      <c r="H63" s="135" t="s">
        <v>502</v>
      </c>
      <c r="I63" s="135" t="s">
        <v>373</v>
      </c>
      <c r="J63" s="135" t="s">
        <v>314</v>
      </c>
      <c r="K63" s="136" t="s">
        <v>242</v>
      </c>
      <c r="L63" s="137" t="s">
        <v>191</v>
      </c>
    </row>
    <row r="64" spans="1:13" ht="15" thickBot="1" x14ac:dyDescent="0.35">
      <c r="A64" s="369"/>
      <c r="B64" s="78" t="s">
        <v>45</v>
      </c>
      <c r="C64" s="179">
        <v>33.84460962819378</v>
      </c>
      <c r="D64" s="109">
        <v>46.284658155300257</v>
      </c>
      <c r="E64" s="109">
        <v>75.157230707665832</v>
      </c>
      <c r="F64" s="109">
        <v>67.017977839290239</v>
      </c>
      <c r="G64" s="156">
        <v>79.66</v>
      </c>
      <c r="H64" s="140" t="s">
        <v>511</v>
      </c>
      <c r="I64" s="140" t="s">
        <v>421</v>
      </c>
      <c r="J64" s="140" t="s">
        <v>342</v>
      </c>
      <c r="K64" s="141" t="s">
        <v>241</v>
      </c>
      <c r="L64" s="142" t="s">
        <v>194</v>
      </c>
    </row>
    <row r="65" spans="1:13" x14ac:dyDescent="0.3">
      <c r="A65" s="371" t="s">
        <v>428</v>
      </c>
      <c r="B65" s="54" t="s">
        <v>426</v>
      </c>
      <c r="C65" s="271">
        <v>15.731190073542953</v>
      </c>
      <c r="D65" s="111">
        <v>44.44826982898573</v>
      </c>
      <c r="E65" s="111" t="s">
        <v>48</v>
      </c>
      <c r="F65" s="111" t="s">
        <v>48</v>
      </c>
      <c r="G65" s="146">
        <v>49.39</v>
      </c>
      <c r="H65" s="270" t="s">
        <v>495</v>
      </c>
      <c r="I65" s="147" t="s">
        <v>408</v>
      </c>
      <c r="J65" s="161" t="s">
        <v>48</v>
      </c>
      <c r="K65" s="150" t="s">
        <v>48</v>
      </c>
      <c r="L65" s="162" t="s">
        <v>196</v>
      </c>
      <c r="M65" s="69"/>
    </row>
    <row r="66" spans="1:13" ht="15" thickBot="1" x14ac:dyDescent="0.35">
      <c r="A66" s="373"/>
      <c r="B66" s="51" t="s">
        <v>427</v>
      </c>
      <c r="C66" s="263">
        <v>28.835606242348117</v>
      </c>
      <c r="D66" s="112">
        <v>36.648364639005557</v>
      </c>
      <c r="E66" s="112" t="s">
        <v>48</v>
      </c>
      <c r="F66" s="112" t="s">
        <v>48</v>
      </c>
      <c r="G66" s="151" t="s">
        <v>48</v>
      </c>
      <c r="H66" s="274" t="s">
        <v>494</v>
      </c>
      <c r="I66" s="152" t="s">
        <v>404</v>
      </c>
      <c r="J66" s="163" t="s">
        <v>48</v>
      </c>
      <c r="K66" s="164" t="s">
        <v>48</v>
      </c>
      <c r="L66" s="165" t="s">
        <v>48</v>
      </c>
    </row>
    <row r="67" spans="1:13" ht="15" customHeight="1" x14ac:dyDescent="0.3">
      <c r="A67" s="374" t="s">
        <v>46</v>
      </c>
      <c r="B67" s="121" t="s">
        <v>47</v>
      </c>
      <c r="C67" s="272">
        <v>84.371017686465493</v>
      </c>
      <c r="D67" s="108">
        <v>88.855719625831597</v>
      </c>
      <c r="E67" s="157">
        <v>99.069278730376027</v>
      </c>
      <c r="F67" s="157">
        <v>100</v>
      </c>
      <c r="G67" s="158">
        <v>99.16</v>
      </c>
      <c r="H67" s="170" t="s">
        <v>503</v>
      </c>
      <c r="I67" s="136" t="s">
        <v>366</v>
      </c>
      <c r="J67" s="169" t="s">
        <v>292</v>
      </c>
      <c r="K67" s="170" t="s">
        <v>236</v>
      </c>
      <c r="L67" s="160" t="s">
        <v>197</v>
      </c>
    </row>
    <row r="68" spans="1:13" ht="15" thickBot="1" x14ac:dyDescent="0.35">
      <c r="A68" s="375"/>
      <c r="B68" s="122" t="s">
        <v>281</v>
      </c>
      <c r="C68" s="264">
        <v>72.247542771592293</v>
      </c>
      <c r="D68" s="109">
        <v>58.875588535114773</v>
      </c>
      <c r="E68" s="171">
        <v>79.399915334429053</v>
      </c>
      <c r="F68" s="171" t="s">
        <v>48</v>
      </c>
      <c r="G68" s="172">
        <v>79.13</v>
      </c>
      <c r="H68" s="175" t="s">
        <v>521</v>
      </c>
      <c r="I68" s="140" t="s">
        <v>394</v>
      </c>
      <c r="J68" s="173" t="s">
        <v>343</v>
      </c>
      <c r="K68" s="173" t="s">
        <v>48</v>
      </c>
      <c r="L68" s="273" t="s">
        <v>203</v>
      </c>
    </row>
    <row r="69" spans="1:13" x14ac:dyDescent="0.3">
      <c r="B69" s="79"/>
      <c r="C69" s="79"/>
      <c r="D69" s="79"/>
      <c r="E69" s="79"/>
      <c r="H69" s="79"/>
    </row>
    <row r="70" spans="1:13" x14ac:dyDescent="0.3">
      <c r="A70" s="74" t="s">
        <v>89</v>
      </c>
      <c r="B70" s="79"/>
      <c r="C70" s="79"/>
      <c r="D70" s="79"/>
      <c r="E70" s="79"/>
      <c r="H70" s="79"/>
    </row>
    <row r="71" spans="1:13" x14ac:dyDescent="0.3">
      <c r="A71" s="74" t="s">
        <v>49</v>
      </c>
      <c r="B71" s="79"/>
      <c r="C71" s="79"/>
      <c r="D71" s="79"/>
      <c r="E71" s="79"/>
      <c r="H71" s="79"/>
    </row>
    <row r="72" spans="1:13" x14ac:dyDescent="0.3">
      <c r="B72" s="79"/>
      <c r="C72" s="79"/>
      <c r="D72" s="79"/>
      <c r="E72" s="79"/>
      <c r="H72" s="79"/>
    </row>
    <row r="73" spans="1:13" x14ac:dyDescent="0.3">
      <c r="B73" s="79"/>
      <c r="C73" s="79"/>
      <c r="D73" s="79"/>
      <c r="E73" s="79"/>
      <c r="H73" s="79"/>
    </row>
    <row r="74" spans="1:13" x14ac:dyDescent="0.3">
      <c r="B74" s="79"/>
      <c r="C74" s="79"/>
      <c r="D74" s="79"/>
      <c r="E74" s="79"/>
      <c r="H74" s="79"/>
    </row>
    <row r="75" spans="1:13" x14ac:dyDescent="0.3">
      <c r="B75" s="79"/>
      <c r="C75" s="79"/>
      <c r="D75" s="79"/>
      <c r="E75" s="79"/>
      <c r="H75" s="79"/>
      <c r="J75" s="79"/>
    </row>
    <row r="76" spans="1:13" x14ac:dyDescent="0.3">
      <c r="B76" s="79"/>
      <c r="C76" s="79"/>
      <c r="D76" s="79"/>
      <c r="E76" s="79"/>
      <c r="H76" s="79"/>
    </row>
    <row r="77" spans="1:13" x14ac:dyDescent="0.3">
      <c r="B77" s="79"/>
      <c r="C77" s="79"/>
      <c r="D77" s="79"/>
      <c r="E77" s="79"/>
      <c r="H77" s="79"/>
    </row>
    <row r="78" spans="1:13" x14ac:dyDescent="0.3">
      <c r="B78" s="79"/>
      <c r="C78" s="79"/>
      <c r="D78" s="79"/>
      <c r="E78" s="79"/>
      <c r="H78" s="79"/>
    </row>
    <row r="79" spans="1:13" x14ac:dyDescent="0.3">
      <c r="B79" s="79"/>
      <c r="C79" s="79"/>
      <c r="D79" s="79"/>
      <c r="E79" s="79"/>
    </row>
    <row r="80" spans="1:13" x14ac:dyDescent="0.3">
      <c r="B80" s="79"/>
      <c r="C80" s="79"/>
      <c r="D80" s="79"/>
      <c r="E80" s="79"/>
    </row>
    <row r="81" spans="2:5" x14ac:dyDescent="0.3">
      <c r="B81" s="79"/>
      <c r="C81" s="79"/>
      <c r="D81" s="79"/>
      <c r="E81" s="79"/>
    </row>
    <row r="82" spans="2:5" x14ac:dyDescent="0.3">
      <c r="B82" s="79"/>
      <c r="C82" s="79"/>
      <c r="D82" s="79"/>
      <c r="E82" s="79"/>
    </row>
    <row r="83" spans="2:5" x14ac:dyDescent="0.3">
      <c r="B83" s="79"/>
      <c r="C83" s="79"/>
      <c r="D83" s="79"/>
      <c r="E83" s="79"/>
    </row>
    <row r="84" spans="2:5" x14ac:dyDescent="0.3">
      <c r="B84" s="79"/>
      <c r="C84" s="79"/>
      <c r="D84" s="79"/>
      <c r="E84" s="79"/>
    </row>
    <row r="85" spans="2:5" x14ac:dyDescent="0.3">
      <c r="B85" s="79"/>
      <c r="C85" s="79"/>
      <c r="D85" s="79"/>
      <c r="E85" s="79"/>
    </row>
    <row r="86" spans="2:5" x14ac:dyDescent="0.3">
      <c r="B86" s="79"/>
      <c r="C86" s="79"/>
      <c r="D86" s="79"/>
      <c r="E86" s="79"/>
    </row>
    <row r="87" spans="2:5" x14ac:dyDescent="0.3">
      <c r="B87" s="79"/>
      <c r="C87" s="79"/>
      <c r="D87" s="79"/>
      <c r="E87" s="79"/>
    </row>
    <row r="88" spans="2:5" x14ac:dyDescent="0.3">
      <c r="B88" s="79"/>
      <c r="D88" s="79"/>
      <c r="E88" s="79"/>
    </row>
    <row r="89" spans="2:5" x14ac:dyDescent="0.3">
      <c r="B89" s="79"/>
      <c r="D89" s="79"/>
      <c r="E89" s="79"/>
    </row>
    <row r="90" spans="2:5" x14ac:dyDescent="0.3">
      <c r="B90" s="79"/>
      <c r="D90" s="79"/>
      <c r="E90" s="79"/>
    </row>
    <row r="91" spans="2:5" x14ac:dyDescent="0.3">
      <c r="B91" s="79"/>
    </row>
  </sheetData>
  <mergeCells count="11">
    <mergeCell ref="A36:A51"/>
    <mergeCell ref="A52:A56"/>
    <mergeCell ref="A57:A64"/>
    <mergeCell ref="A67:A68"/>
    <mergeCell ref="A65:A66"/>
    <mergeCell ref="A28:A34"/>
    <mergeCell ref="E3:L3"/>
    <mergeCell ref="A7:A18"/>
    <mergeCell ref="A19:A27"/>
    <mergeCell ref="H5:L5"/>
    <mergeCell ref="C5:G5"/>
  </mergeCells>
  <hyperlinks>
    <hyperlink ref="A1" location="Index!A1" display="Back to index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E65"/>
  <sheetViews>
    <sheetView zoomScale="70" zoomScaleNormal="70" workbookViewId="0">
      <selection activeCell="B33" sqref="B33"/>
    </sheetView>
  </sheetViews>
  <sheetFormatPr defaultColWidth="8.88671875" defaultRowHeight="14.4" x14ac:dyDescent="0.3"/>
  <cols>
    <col min="1" max="1" width="33.44140625" bestFit="1" customWidth="1"/>
  </cols>
  <sheetData>
    <row r="1" spans="1:5" x14ac:dyDescent="0.3">
      <c r="A1" s="44" t="s">
        <v>106</v>
      </c>
    </row>
    <row r="2" spans="1:5" ht="15.6" x14ac:dyDescent="0.3">
      <c r="E2" s="12" t="s">
        <v>54</v>
      </c>
    </row>
    <row r="3" spans="1:5" ht="15" thickBot="1" x14ac:dyDescent="0.35">
      <c r="A3" s="10" t="s">
        <v>50</v>
      </c>
      <c r="B3" s="10" t="s">
        <v>53</v>
      </c>
    </row>
    <row r="4" spans="1:5" x14ac:dyDescent="0.3">
      <c r="A4" s="77" t="s">
        <v>129</v>
      </c>
      <c r="B4" s="184">
        <v>0</v>
      </c>
    </row>
    <row r="5" spans="1:5" x14ac:dyDescent="0.3">
      <c r="A5" s="79" t="s">
        <v>457</v>
      </c>
      <c r="B5" s="184">
        <v>10.404432638371429</v>
      </c>
    </row>
    <row r="6" spans="1:5" x14ac:dyDescent="0.3">
      <c r="A6" s="79" t="s">
        <v>445</v>
      </c>
      <c r="B6" s="184">
        <v>12.398597771862011</v>
      </c>
    </row>
    <row r="7" spans="1:5" x14ac:dyDescent="0.3">
      <c r="A7" s="79" t="s">
        <v>426</v>
      </c>
      <c r="B7" s="184">
        <v>15.731190073542953</v>
      </c>
    </row>
    <row r="8" spans="1:5" x14ac:dyDescent="0.3">
      <c r="A8" s="79" t="s">
        <v>454</v>
      </c>
      <c r="B8" s="184">
        <v>17.848938163702837</v>
      </c>
    </row>
    <row r="9" spans="1:5" x14ac:dyDescent="0.3">
      <c r="A9" s="79" t="s">
        <v>453</v>
      </c>
      <c r="B9" s="184">
        <v>20.436865232536185</v>
      </c>
    </row>
    <row r="10" spans="1:5" x14ac:dyDescent="0.3">
      <c r="A10" s="79" t="s">
        <v>456</v>
      </c>
      <c r="B10" s="184">
        <v>21.303389243247985</v>
      </c>
    </row>
    <row r="11" spans="1:5" x14ac:dyDescent="0.3">
      <c r="A11" s="79" t="s">
        <v>19</v>
      </c>
      <c r="B11" s="184">
        <v>26.470420135853555</v>
      </c>
    </row>
    <row r="12" spans="1:5" x14ac:dyDescent="0.3">
      <c r="A12" s="79" t="s">
        <v>427</v>
      </c>
      <c r="B12" s="184">
        <v>28.835606242348117</v>
      </c>
    </row>
    <row r="13" spans="1:5" x14ac:dyDescent="0.3">
      <c r="A13" s="79" t="s">
        <v>38</v>
      </c>
      <c r="B13" s="184">
        <v>29.650963702346971</v>
      </c>
    </row>
    <row r="14" spans="1:5" x14ac:dyDescent="0.3">
      <c r="A14" s="79" t="s">
        <v>446</v>
      </c>
      <c r="B14" s="184">
        <v>30.385484398424982</v>
      </c>
    </row>
    <row r="15" spans="1:5" x14ac:dyDescent="0.3">
      <c r="A15" s="79" t="s">
        <v>18</v>
      </c>
      <c r="B15" s="184">
        <v>32.880752261195461</v>
      </c>
    </row>
    <row r="16" spans="1:5" x14ac:dyDescent="0.3">
      <c r="A16" s="79" t="s">
        <v>43</v>
      </c>
      <c r="B16" s="184">
        <v>32.970521231069192</v>
      </c>
    </row>
    <row r="17" spans="1:2" x14ac:dyDescent="0.3">
      <c r="A17" s="79" t="s">
        <v>45</v>
      </c>
      <c r="B17" s="184">
        <v>33.84460962819378</v>
      </c>
    </row>
    <row r="18" spans="1:2" x14ac:dyDescent="0.3">
      <c r="A18" s="79" t="s">
        <v>458</v>
      </c>
      <c r="B18" s="184">
        <v>38.546556458658806</v>
      </c>
    </row>
    <row r="19" spans="1:2" x14ac:dyDescent="0.3">
      <c r="A19" s="79" t="s">
        <v>447</v>
      </c>
      <c r="B19" s="184">
        <v>39.832139891515709</v>
      </c>
    </row>
    <row r="20" spans="1:2" x14ac:dyDescent="0.3">
      <c r="A20" s="79" t="s">
        <v>279</v>
      </c>
      <c r="B20" s="184">
        <v>40.067688932226453</v>
      </c>
    </row>
    <row r="21" spans="1:2" x14ac:dyDescent="0.3">
      <c r="A21" s="79" t="s">
        <v>465</v>
      </c>
      <c r="B21" s="184">
        <v>40.089186971067285</v>
      </c>
    </row>
    <row r="22" spans="1:2" x14ac:dyDescent="0.3">
      <c r="A22" s="79" t="s">
        <v>44</v>
      </c>
      <c r="B22" s="184">
        <v>40.098712823836287</v>
      </c>
    </row>
    <row r="23" spans="1:2" x14ac:dyDescent="0.3">
      <c r="A23" s="79" t="s">
        <v>464</v>
      </c>
      <c r="B23" s="184">
        <v>41.172237482768473</v>
      </c>
    </row>
    <row r="24" spans="1:2" x14ac:dyDescent="0.3">
      <c r="A24" s="79" t="s">
        <v>440</v>
      </c>
      <c r="B24" s="184">
        <v>43.195770780178819</v>
      </c>
    </row>
    <row r="25" spans="1:2" x14ac:dyDescent="0.3">
      <c r="A25" s="79" t="s">
        <v>280</v>
      </c>
      <c r="B25" s="184">
        <v>44.861754939251838</v>
      </c>
    </row>
    <row r="26" spans="1:2" x14ac:dyDescent="0.3">
      <c r="A26" s="79" t="s">
        <v>463</v>
      </c>
      <c r="B26" s="184">
        <v>45.511662887703821</v>
      </c>
    </row>
    <row r="27" spans="1:2" x14ac:dyDescent="0.3">
      <c r="A27" s="79" t="s">
        <v>460</v>
      </c>
      <c r="B27" s="184">
        <v>46.120433005567087</v>
      </c>
    </row>
    <row r="28" spans="1:2" x14ac:dyDescent="0.3">
      <c r="A28" s="79" t="s">
        <v>42</v>
      </c>
      <c r="B28" s="184">
        <v>46.678926178959976</v>
      </c>
    </row>
    <row r="29" spans="1:2" x14ac:dyDescent="0.3">
      <c r="A29" s="79" t="s">
        <v>390</v>
      </c>
      <c r="B29" s="184">
        <v>49.430473002947053</v>
      </c>
    </row>
    <row r="30" spans="1:2" x14ac:dyDescent="0.3">
      <c r="A30" s="79" t="s">
        <v>461</v>
      </c>
      <c r="B30" s="184">
        <v>49.544423356360134</v>
      </c>
    </row>
    <row r="31" spans="1:2" x14ac:dyDescent="0.3">
      <c r="A31" s="79" t="s">
        <v>459</v>
      </c>
      <c r="B31" s="184">
        <v>52.728813228602469</v>
      </c>
    </row>
    <row r="32" spans="1:2" x14ac:dyDescent="0.3">
      <c r="A32" s="79" t="s">
        <v>444</v>
      </c>
      <c r="B32" s="184">
        <v>58.731600654872672</v>
      </c>
    </row>
    <row r="33" spans="1:2" x14ac:dyDescent="0.3">
      <c r="A33" s="79" t="s">
        <v>278</v>
      </c>
      <c r="B33" s="184">
        <v>58.981879764656433</v>
      </c>
    </row>
    <row r="34" spans="1:2" x14ac:dyDescent="0.3">
      <c r="A34" s="79" t="s">
        <v>90</v>
      </c>
      <c r="B34" s="184">
        <v>59.428632478768861</v>
      </c>
    </row>
    <row r="35" spans="1:2" x14ac:dyDescent="0.3">
      <c r="A35" s="79" t="s">
        <v>23</v>
      </c>
      <c r="B35" s="184">
        <v>60.410712325552737</v>
      </c>
    </row>
    <row r="36" spans="1:2" x14ac:dyDescent="0.3">
      <c r="A36" s="79" t="s">
        <v>34</v>
      </c>
      <c r="B36" s="184">
        <v>62.781883507773642</v>
      </c>
    </row>
    <row r="37" spans="1:2" x14ac:dyDescent="0.3">
      <c r="A37" s="79" t="s">
        <v>41</v>
      </c>
      <c r="B37" s="184">
        <v>62.834361956773236</v>
      </c>
    </row>
    <row r="38" spans="1:2" x14ac:dyDescent="0.3">
      <c r="A38" s="79" t="s">
        <v>32</v>
      </c>
      <c r="B38" s="184">
        <v>67.80995507491005</v>
      </c>
    </row>
    <row r="39" spans="1:2" x14ac:dyDescent="0.3">
      <c r="A39" s="79" t="s">
        <v>15</v>
      </c>
      <c r="B39" s="184">
        <v>68.969720948835871</v>
      </c>
    </row>
    <row r="40" spans="1:2" x14ac:dyDescent="0.3">
      <c r="A40" s="79" t="s">
        <v>392</v>
      </c>
      <c r="B40" s="184">
        <v>69.345409747850624</v>
      </c>
    </row>
    <row r="41" spans="1:2" x14ac:dyDescent="0.3">
      <c r="A41" s="79" t="s">
        <v>31</v>
      </c>
      <c r="B41" s="184">
        <v>69.945152173913797</v>
      </c>
    </row>
    <row r="42" spans="1:2" x14ac:dyDescent="0.3">
      <c r="A42" s="79" t="s">
        <v>16</v>
      </c>
      <c r="B42" s="184">
        <v>69.956469618358994</v>
      </c>
    </row>
    <row r="43" spans="1:2" x14ac:dyDescent="0.3">
      <c r="A43" s="79" t="s">
        <v>462</v>
      </c>
      <c r="B43" s="184">
        <v>71.023404468659976</v>
      </c>
    </row>
    <row r="44" spans="1:2" x14ac:dyDescent="0.3">
      <c r="A44" s="79" t="s">
        <v>281</v>
      </c>
      <c r="B44" s="184">
        <v>72.247542771592293</v>
      </c>
    </row>
    <row r="45" spans="1:2" x14ac:dyDescent="0.3">
      <c r="A45" s="79" t="s">
        <v>452</v>
      </c>
      <c r="B45" s="184">
        <v>73.597683410366159</v>
      </c>
    </row>
    <row r="46" spans="1:2" x14ac:dyDescent="0.3">
      <c r="A46" s="79" t="s">
        <v>30</v>
      </c>
      <c r="B46" s="184">
        <v>73.846192274925968</v>
      </c>
    </row>
    <row r="47" spans="1:2" x14ac:dyDescent="0.3">
      <c r="A47" s="79" t="s">
        <v>451</v>
      </c>
      <c r="B47" s="184">
        <v>76.74150958860028</v>
      </c>
    </row>
    <row r="48" spans="1:2" x14ac:dyDescent="0.3">
      <c r="A48" s="79" t="s">
        <v>20</v>
      </c>
      <c r="B48" s="184">
        <v>76.868472175534791</v>
      </c>
    </row>
    <row r="49" spans="1:2" x14ac:dyDescent="0.3">
      <c r="A49" s="79" t="s">
        <v>391</v>
      </c>
      <c r="B49" s="184">
        <v>80.316209580548062</v>
      </c>
    </row>
    <row r="50" spans="1:2" x14ac:dyDescent="0.3">
      <c r="A50" s="79" t="s">
        <v>47</v>
      </c>
      <c r="B50" s="184">
        <v>84.371017686465493</v>
      </c>
    </row>
    <row r="51" spans="1:2" x14ac:dyDescent="0.3">
      <c r="A51" s="79" t="s">
        <v>22</v>
      </c>
      <c r="B51" s="184">
        <v>84.530328284064467</v>
      </c>
    </row>
    <row r="52" spans="1:2" x14ac:dyDescent="0.3">
      <c r="A52" s="79" t="s">
        <v>21</v>
      </c>
      <c r="B52" s="184">
        <v>86.414432561732454</v>
      </c>
    </row>
    <row r="53" spans="1:2" x14ac:dyDescent="0.3">
      <c r="A53" s="79" t="s">
        <v>25</v>
      </c>
      <c r="B53" s="184">
        <v>86.516603893801502</v>
      </c>
    </row>
    <row r="54" spans="1:2" x14ac:dyDescent="0.3">
      <c r="A54" s="79" t="s">
        <v>128</v>
      </c>
      <c r="B54" s="184">
        <v>86.839325470529744</v>
      </c>
    </row>
    <row r="55" spans="1:2" x14ac:dyDescent="0.3">
      <c r="A55" s="79" t="s">
        <v>450</v>
      </c>
      <c r="B55" s="184">
        <v>86.936518777723606</v>
      </c>
    </row>
    <row r="56" spans="1:2" x14ac:dyDescent="0.3">
      <c r="A56" s="79" t="s">
        <v>35</v>
      </c>
      <c r="B56" s="184">
        <v>86.952719947291072</v>
      </c>
    </row>
    <row r="57" spans="1:2" x14ac:dyDescent="0.3">
      <c r="A57" s="79" t="s">
        <v>449</v>
      </c>
      <c r="B57" s="184">
        <v>87.346737075192365</v>
      </c>
    </row>
    <row r="58" spans="1:2" x14ac:dyDescent="0.3">
      <c r="A58" s="79" t="s">
        <v>448</v>
      </c>
      <c r="B58" s="184">
        <v>88.266859390857775</v>
      </c>
    </row>
    <row r="59" spans="1:2" x14ac:dyDescent="0.3">
      <c r="A59" s="79" t="s">
        <v>26</v>
      </c>
      <c r="B59" s="184">
        <v>89.735879045704635</v>
      </c>
    </row>
    <row r="60" spans="1:2" x14ac:dyDescent="0.3">
      <c r="A60" s="79" t="s">
        <v>14</v>
      </c>
      <c r="B60" s="184">
        <v>92.637715859475932</v>
      </c>
    </row>
    <row r="61" spans="1:2" x14ac:dyDescent="0.3">
      <c r="A61" s="79" t="s">
        <v>17</v>
      </c>
      <c r="B61" s="184">
        <v>94.852020278480538</v>
      </c>
    </row>
    <row r="62" spans="1:2" x14ac:dyDescent="0.3">
      <c r="A62" s="79" t="s">
        <v>28</v>
      </c>
      <c r="B62" s="184">
        <v>95.834223023371507</v>
      </c>
    </row>
    <row r="63" spans="1:2" x14ac:dyDescent="0.3">
      <c r="A63" s="79" t="s">
        <v>33</v>
      </c>
      <c r="B63" s="184">
        <v>95.936793506190938</v>
      </c>
    </row>
    <row r="64" spans="1:2" x14ac:dyDescent="0.3">
      <c r="A64" s="79" t="s">
        <v>455</v>
      </c>
      <c r="B64" s="184">
        <v>97.785749663928684</v>
      </c>
    </row>
    <row r="65" spans="1:2" x14ac:dyDescent="0.3">
      <c r="A65" s="79" t="s">
        <v>27</v>
      </c>
      <c r="B65" s="184">
        <v>100</v>
      </c>
    </row>
  </sheetData>
  <sortState ref="A4:B65">
    <sortCondition ref="B4:B65"/>
  </sortState>
  <hyperlinks>
    <hyperlink ref="A1" location="Index!A1" display="Back to index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O90"/>
  <sheetViews>
    <sheetView topLeftCell="A4" zoomScale="108" zoomScaleNormal="90" workbookViewId="0">
      <selection activeCell="M20" sqref="M20"/>
    </sheetView>
  </sheetViews>
  <sheetFormatPr defaultColWidth="8.88671875" defaultRowHeight="14.4" x14ac:dyDescent="0.3"/>
  <cols>
    <col min="1" max="1" width="8.88671875" style="74"/>
    <col min="2" max="2" width="37.6640625" style="74" bestFit="1" customWidth="1"/>
    <col min="3" max="4" width="6.6640625" style="74" bestFit="1" customWidth="1"/>
    <col min="5" max="5" width="7.6640625" style="74" bestFit="1" customWidth="1"/>
    <col min="6" max="7" width="6.88671875" style="74" bestFit="1" customWidth="1"/>
    <col min="8" max="8" width="7.109375" style="74" bestFit="1" customWidth="1"/>
    <col min="9" max="11" width="6.88671875" style="74" bestFit="1" customWidth="1"/>
    <col min="12" max="12" width="6.44140625" style="74" bestFit="1" customWidth="1"/>
    <col min="13" max="13" width="13" style="74" customWidth="1"/>
    <col min="14" max="14" width="10.6640625" style="74" customWidth="1"/>
    <col min="15" max="15" width="12.44140625" style="74" bestFit="1" customWidth="1"/>
    <col min="16" max="16" width="8.88671875" style="74"/>
    <col min="17" max="17" width="39.44140625" style="74" bestFit="1" customWidth="1"/>
    <col min="18" max="18" width="6.88671875" style="74" customWidth="1"/>
    <col min="19" max="16384" width="8.88671875" style="74"/>
  </cols>
  <sheetData>
    <row r="1" spans="1:14" x14ac:dyDescent="0.3">
      <c r="A1" s="90" t="s">
        <v>106</v>
      </c>
    </row>
    <row r="3" spans="1:14" ht="15.6" x14ac:dyDescent="0.3">
      <c r="E3" s="352" t="s">
        <v>55</v>
      </c>
      <c r="F3" s="352"/>
      <c r="G3" s="352"/>
      <c r="H3" s="352"/>
      <c r="I3" s="352"/>
      <c r="J3" s="352"/>
      <c r="K3" s="352"/>
      <c r="L3" s="352"/>
    </row>
    <row r="4" spans="1:14" ht="15" thickBot="1" x14ac:dyDescent="0.35"/>
    <row r="5" spans="1:14" ht="15" thickBot="1" x14ac:dyDescent="0.35">
      <c r="C5" s="360" t="s">
        <v>11</v>
      </c>
      <c r="D5" s="361"/>
      <c r="E5" s="361"/>
      <c r="F5" s="361"/>
      <c r="G5" s="362"/>
      <c r="H5" s="360" t="s">
        <v>12</v>
      </c>
      <c r="I5" s="361"/>
      <c r="J5" s="361"/>
      <c r="K5" s="361"/>
      <c r="L5" s="362"/>
    </row>
    <row r="6" spans="1:14" ht="15" thickBot="1" x14ac:dyDescent="0.35">
      <c r="B6" s="11"/>
      <c r="C6" s="225">
        <v>2022</v>
      </c>
      <c r="D6" s="64">
        <v>2021</v>
      </c>
      <c r="E6" s="64">
        <v>2020</v>
      </c>
      <c r="F6" s="64">
        <v>2019</v>
      </c>
      <c r="G6" s="105">
        <v>2018</v>
      </c>
      <c r="H6" s="265">
        <v>2022</v>
      </c>
      <c r="I6" s="64">
        <v>2021</v>
      </c>
      <c r="J6" s="120">
        <v>2020</v>
      </c>
      <c r="K6" s="64">
        <v>2019</v>
      </c>
      <c r="L6" s="105">
        <v>2018</v>
      </c>
    </row>
    <row r="7" spans="1:14" ht="15" customHeight="1" x14ac:dyDescent="0.3">
      <c r="A7" s="366" t="s">
        <v>13</v>
      </c>
      <c r="B7" s="66" t="s">
        <v>14</v>
      </c>
      <c r="C7" s="78">
        <v>53.846153846153854</v>
      </c>
      <c r="D7" s="276">
        <v>57.142857142857139</v>
      </c>
      <c r="E7" s="185">
        <v>65.625</v>
      </c>
      <c r="F7" s="185">
        <v>57.142857142857139</v>
      </c>
      <c r="G7" s="186">
        <v>40.630000000000003</v>
      </c>
      <c r="H7" s="279" t="s">
        <v>571</v>
      </c>
      <c r="I7" s="159" t="s">
        <v>369</v>
      </c>
      <c r="J7" s="159" t="s">
        <v>300</v>
      </c>
      <c r="K7" s="159" t="s">
        <v>238</v>
      </c>
      <c r="L7" s="160" t="s">
        <v>196</v>
      </c>
      <c r="N7" s="52"/>
    </row>
    <row r="8" spans="1:14" x14ac:dyDescent="0.3">
      <c r="A8" s="377"/>
      <c r="B8" s="66" t="s">
        <v>15</v>
      </c>
      <c r="C8" s="78">
        <v>79.166666666666657</v>
      </c>
      <c r="D8" s="276">
        <v>78.985507246376812</v>
      </c>
      <c r="E8" s="185">
        <v>79.66101694915254</v>
      </c>
      <c r="F8" s="185">
        <v>81.25</v>
      </c>
      <c r="G8" s="186">
        <v>79.489999999999995</v>
      </c>
      <c r="H8" s="282" t="s">
        <v>572</v>
      </c>
      <c r="I8" s="170" t="s">
        <v>363</v>
      </c>
      <c r="J8" s="170" t="s">
        <v>344</v>
      </c>
      <c r="K8" s="159" t="s">
        <v>274</v>
      </c>
      <c r="L8" s="160" t="s">
        <v>146</v>
      </c>
    </row>
    <row r="9" spans="1:14" x14ac:dyDescent="0.3">
      <c r="A9" s="377"/>
      <c r="B9" s="66" t="s">
        <v>16</v>
      </c>
      <c r="C9" s="78">
        <v>83.333333333333343</v>
      </c>
      <c r="D9" s="276">
        <v>75.925925925925924</v>
      </c>
      <c r="E9" s="185">
        <v>72.41379310344827</v>
      </c>
      <c r="F9" s="185">
        <v>72.41379310344827</v>
      </c>
      <c r="G9" s="186">
        <v>80.77</v>
      </c>
      <c r="H9" s="279" t="s">
        <v>573</v>
      </c>
      <c r="I9" s="159" t="s">
        <v>356</v>
      </c>
      <c r="J9" s="159" t="s">
        <v>282</v>
      </c>
      <c r="K9" s="159" t="s">
        <v>213</v>
      </c>
      <c r="L9" s="160" t="s">
        <v>136</v>
      </c>
    </row>
    <row r="10" spans="1:14" x14ac:dyDescent="0.3">
      <c r="A10" s="377"/>
      <c r="B10" s="66" t="s">
        <v>448</v>
      </c>
      <c r="C10" s="78">
        <v>62.5</v>
      </c>
      <c r="D10" s="276">
        <v>52.941176470588239</v>
      </c>
      <c r="E10" s="185">
        <v>60.000000000000007</v>
      </c>
      <c r="F10" s="185">
        <v>31.25</v>
      </c>
      <c r="G10" s="186">
        <v>58.33</v>
      </c>
      <c r="H10" s="279" t="s">
        <v>574</v>
      </c>
      <c r="I10" s="159" t="s">
        <v>399</v>
      </c>
      <c r="J10" s="159" t="s">
        <v>342</v>
      </c>
      <c r="K10" s="159" t="s">
        <v>260</v>
      </c>
      <c r="L10" s="160" t="s">
        <v>144</v>
      </c>
    </row>
    <row r="11" spans="1:14" x14ac:dyDescent="0.3">
      <c r="A11" s="377"/>
      <c r="B11" s="66" t="s">
        <v>17</v>
      </c>
      <c r="C11" s="78">
        <v>82.352941176470594</v>
      </c>
      <c r="D11" s="276">
        <v>71.05263157894737</v>
      </c>
      <c r="E11" s="185">
        <v>78</v>
      </c>
      <c r="F11" s="185">
        <v>59.090909090909079</v>
      </c>
      <c r="G11" s="186">
        <v>75</v>
      </c>
      <c r="H11" s="279" t="s">
        <v>575</v>
      </c>
      <c r="I11" s="159" t="s">
        <v>413</v>
      </c>
      <c r="J11" s="170" t="s">
        <v>316</v>
      </c>
      <c r="K11" s="159" t="s">
        <v>223</v>
      </c>
      <c r="L11" s="160" t="s">
        <v>134</v>
      </c>
    </row>
    <row r="12" spans="1:14" x14ac:dyDescent="0.3">
      <c r="A12" s="377"/>
      <c r="B12" s="66" t="s">
        <v>18</v>
      </c>
      <c r="C12" s="78">
        <v>75</v>
      </c>
      <c r="D12" s="276">
        <v>71.875</v>
      </c>
      <c r="E12" s="185">
        <v>63.46153846153846</v>
      </c>
      <c r="F12" s="185">
        <v>71.05263157894737</v>
      </c>
      <c r="G12" s="186">
        <v>86</v>
      </c>
      <c r="H12" s="279" t="s">
        <v>576</v>
      </c>
      <c r="I12" s="159" t="s">
        <v>374</v>
      </c>
      <c r="J12" s="159" t="s">
        <v>351</v>
      </c>
      <c r="K12" s="159" t="s">
        <v>229</v>
      </c>
      <c r="L12" s="160" t="s">
        <v>198</v>
      </c>
    </row>
    <row r="13" spans="1:14" x14ac:dyDescent="0.3">
      <c r="A13" s="377"/>
      <c r="B13" s="66" t="s">
        <v>278</v>
      </c>
      <c r="C13" s="78">
        <v>57.692307692307686</v>
      </c>
      <c r="D13" s="276">
        <v>25</v>
      </c>
      <c r="E13" s="185">
        <v>30.952380952380953</v>
      </c>
      <c r="F13" s="185">
        <v>44.444444444444443</v>
      </c>
      <c r="G13" s="186">
        <v>35.71</v>
      </c>
      <c r="H13" s="279" t="s">
        <v>577</v>
      </c>
      <c r="I13" s="159" t="s">
        <v>395</v>
      </c>
      <c r="J13" s="159" t="s">
        <v>313</v>
      </c>
      <c r="K13" s="159" t="s">
        <v>228</v>
      </c>
      <c r="L13" s="160" t="s">
        <v>165</v>
      </c>
    </row>
    <row r="14" spans="1:14" x14ac:dyDescent="0.3">
      <c r="A14" s="377"/>
      <c r="B14" s="66" t="s">
        <v>19</v>
      </c>
      <c r="C14" s="78">
        <v>79.411764705882362</v>
      </c>
      <c r="D14" s="276">
        <v>71.05263157894737</v>
      </c>
      <c r="E14" s="185">
        <v>68</v>
      </c>
      <c r="F14" s="185">
        <v>77.272727272727266</v>
      </c>
      <c r="G14" s="186">
        <v>84.62</v>
      </c>
      <c r="H14" s="279" t="s">
        <v>578</v>
      </c>
      <c r="I14" s="159" t="s">
        <v>378</v>
      </c>
      <c r="J14" s="159" t="s">
        <v>348</v>
      </c>
      <c r="K14" s="159" t="s">
        <v>214</v>
      </c>
      <c r="L14" s="160" t="s">
        <v>161</v>
      </c>
    </row>
    <row r="15" spans="1:14" x14ac:dyDescent="0.3">
      <c r="A15" s="377"/>
      <c r="B15" s="66" t="s">
        <v>20</v>
      </c>
      <c r="C15" s="78">
        <v>83.333333333333343</v>
      </c>
      <c r="D15" s="276">
        <v>77.272727272727266</v>
      </c>
      <c r="E15" s="185">
        <v>73.584905660377359</v>
      </c>
      <c r="F15" s="185">
        <v>77.173913043478265</v>
      </c>
      <c r="G15" s="186">
        <v>73.53</v>
      </c>
      <c r="H15" s="279" t="s">
        <v>573</v>
      </c>
      <c r="I15" s="159" t="s">
        <v>432</v>
      </c>
      <c r="J15" s="159" t="s">
        <v>290</v>
      </c>
      <c r="K15" s="159" t="s">
        <v>215</v>
      </c>
      <c r="L15" s="160" t="s">
        <v>148</v>
      </c>
    </row>
    <row r="16" spans="1:14" x14ac:dyDescent="0.3">
      <c r="A16" s="377"/>
      <c r="B16" s="66" t="s">
        <v>21</v>
      </c>
      <c r="C16" s="78">
        <v>82.432432432432435</v>
      </c>
      <c r="D16" s="276">
        <v>76.744186046511629</v>
      </c>
      <c r="E16" s="185">
        <v>82.954545454545453</v>
      </c>
      <c r="F16" s="185">
        <v>73.4375</v>
      </c>
      <c r="G16" s="186">
        <v>83.9</v>
      </c>
      <c r="H16" s="279" t="s">
        <v>579</v>
      </c>
      <c r="I16" s="159" t="s">
        <v>433</v>
      </c>
      <c r="J16" s="170" t="s">
        <v>309</v>
      </c>
      <c r="K16" s="159" t="s">
        <v>277</v>
      </c>
      <c r="L16" s="160" t="s">
        <v>199</v>
      </c>
    </row>
    <row r="17" spans="1:13" x14ac:dyDescent="0.3">
      <c r="A17" s="377"/>
      <c r="B17" s="66" t="s">
        <v>22</v>
      </c>
      <c r="C17" s="78">
        <v>90.625</v>
      </c>
      <c r="D17" s="276">
        <v>86.36363636363636</v>
      </c>
      <c r="E17" s="185">
        <v>85.483870967741936</v>
      </c>
      <c r="F17" s="185">
        <v>76.08695652173914</v>
      </c>
      <c r="G17" s="186">
        <v>83.33</v>
      </c>
      <c r="H17" s="282" t="s">
        <v>580</v>
      </c>
      <c r="I17" s="170" t="s">
        <v>367</v>
      </c>
      <c r="J17" s="170" t="s">
        <v>312</v>
      </c>
      <c r="K17" s="159" t="s">
        <v>255</v>
      </c>
      <c r="L17" s="160" t="s">
        <v>204</v>
      </c>
    </row>
    <row r="18" spans="1:13" ht="15" thickBot="1" x14ac:dyDescent="0.35">
      <c r="A18" s="367"/>
      <c r="B18" s="66" t="s">
        <v>23</v>
      </c>
      <c r="C18" s="80">
        <v>81.818181818181813</v>
      </c>
      <c r="D18" s="281">
        <v>84.21052631578948</v>
      </c>
      <c r="E18" s="187">
        <v>77.631578947368425</v>
      </c>
      <c r="F18" s="187">
        <v>75</v>
      </c>
      <c r="G18" s="188">
        <v>81</v>
      </c>
      <c r="H18" s="286" t="s">
        <v>581</v>
      </c>
      <c r="I18" s="174" t="s">
        <v>364</v>
      </c>
      <c r="J18" s="174" t="s">
        <v>346</v>
      </c>
      <c r="K18" s="175" t="s">
        <v>234</v>
      </c>
      <c r="L18" s="176" t="s">
        <v>139</v>
      </c>
    </row>
    <row r="19" spans="1:13" ht="15" customHeight="1" x14ac:dyDescent="0.3">
      <c r="A19" s="356" t="s">
        <v>24</v>
      </c>
      <c r="B19" s="54" t="s">
        <v>25</v>
      </c>
      <c r="C19" s="191">
        <v>78.94736842105263</v>
      </c>
      <c r="D19" s="283">
        <v>88.461538461538453</v>
      </c>
      <c r="E19" s="111">
        <v>85</v>
      </c>
      <c r="F19" s="111">
        <v>82.608695652173907</v>
      </c>
      <c r="G19" s="146">
        <v>86.49</v>
      </c>
      <c r="H19" s="284" t="s">
        <v>582</v>
      </c>
      <c r="I19" s="149" t="s">
        <v>365</v>
      </c>
      <c r="J19" s="149" t="s">
        <v>294</v>
      </c>
      <c r="K19" s="147" t="s">
        <v>271</v>
      </c>
      <c r="L19" s="148" t="s">
        <v>197</v>
      </c>
      <c r="M19" s="69">
        <f>MEDIAN(C19:C27)</f>
        <v>71.428571428571416</v>
      </c>
    </row>
    <row r="20" spans="1:13" ht="15" customHeight="1" x14ac:dyDescent="0.3">
      <c r="A20" s="357"/>
      <c r="B20" s="53" t="s">
        <v>26</v>
      </c>
      <c r="C20" s="191">
        <v>80.555555555555557</v>
      </c>
      <c r="D20" s="283">
        <v>87.037037037037038</v>
      </c>
      <c r="E20" s="111">
        <v>86.538461538461533</v>
      </c>
      <c r="F20" s="111">
        <v>77.5</v>
      </c>
      <c r="G20" s="146">
        <v>78.790000000000006</v>
      </c>
      <c r="H20" s="284" t="s">
        <v>583</v>
      </c>
      <c r="I20" s="149" t="s">
        <v>375</v>
      </c>
      <c r="J20" s="149" t="s">
        <v>301</v>
      </c>
      <c r="K20" s="147" t="s">
        <v>232</v>
      </c>
      <c r="L20" s="148" t="s">
        <v>130</v>
      </c>
    </row>
    <row r="21" spans="1:13" ht="15" customHeight="1" x14ac:dyDescent="0.3">
      <c r="A21" s="357"/>
      <c r="B21" s="53" t="s">
        <v>279</v>
      </c>
      <c r="C21" s="191">
        <v>65</v>
      </c>
      <c r="D21" s="283">
        <v>56.666666666666664</v>
      </c>
      <c r="E21" s="111">
        <v>50</v>
      </c>
      <c r="F21" s="111">
        <v>35.714285714285708</v>
      </c>
      <c r="G21" s="146">
        <v>47.92</v>
      </c>
      <c r="H21" s="285" t="s">
        <v>584</v>
      </c>
      <c r="I21" s="147" t="s">
        <v>417</v>
      </c>
      <c r="J21" s="147" t="s">
        <v>340</v>
      </c>
      <c r="K21" s="147" t="s">
        <v>243</v>
      </c>
      <c r="L21" s="148" t="s">
        <v>177</v>
      </c>
    </row>
    <row r="22" spans="1:13" ht="15" customHeight="1" x14ac:dyDescent="0.3">
      <c r="A22" s="357"/>
      <c r="B22" s="53" t="s">
        <v>449</v>
      </c>
      <c r="C22" s="191">
        <v>83.333333333333329</v>
      </c>
      <c r="D22" s="283">
        <v>80.555555555555557</v>
      </c>
      <c r="E22" s="111">
        <v>80</v>
      </c>
      <c r="F22" s="111">
        <v>60.000000000000007</v>
      </c>
      <c r="G22" s="146">
        <v>58.7</v>
      </c>
      <c r="H22" s="284" t="s">
        <v>573</v>
      </c>
      <c r="I22" s="149" t="s">
        <v>382</v>
      </c>
      <c r="J22" s="149" t="s">
        <v>298</v>
      </c>
      <c r="K22" s="147" t="s">
        <v>241</v>
      </c>
      <c r="L22" s="148" t="s">
        <v>191</v>
      </c>
    </row>
    <row r="23" spans="1:13" ht="15" customHeight="1" x14ac:dyDescent="0.3">
      <c r="A23" s="357"/>
      <c r="B23" s="53" t="s">
        <v>450</v>
      </c>
      <c r="C23" s="191">
        <v>55.555555555555557</v>
      </c>
      <c r="D23" s="283">
        <v>82.142857142857153</v>
      </c>
      <c r="E23" s="111">
        <v>75</v>
      </c>
      <c r="F23" s="111">
        <v>76.923076923076934</v>
      </c>
      <c r="G23" s="146">
        <v>70</v>
      </c>
      <c r="H23" s="284" t="s">
        <v>585</v>
      </c>
      <c r="I23" s="149" t="s">
        <v>371</v>
      </c>
      <c r="J23" s="147" t="s">
        <v>283</v>
      </c>
      <c r="K23" s="147" t="s">
        <v>207</v>
      </c>
      <c r="L23" s="148" t="s">
        <v>147</v>
      </c>
    </row>
    <row r="24" spans="1:13" ht="15" customHeight="1" x14ac:dyDescent="0.3">
      <c r="A24" s="357"/>
      <c r="B24" s="53" t="s">
        <v>451</v>
      </c>
      <c r="C24" s="191">
        <v>71.428571428571416</v>
      </c>
      <c r="D24" s="283">
        <v>68.181818181818173</v>
      </c>
      <c r="E24" s="111">
        <v>63.333333333333329</v>
      </c>
      <c r="F24" s="111">
        <v>54.54545454545454</v>
      </c>
      <c r="G24" s="146">
        <v>66.67</v>
      </c>
      <c r="H24" s="285" t="s">
        <v>586</v>
      </c>
      <c r="I24" s="147" t="s">
        <v>418</v>
      </c>
      <c r="J24" s="147" t="s">
        <v>284</v>
      </c>
      <c r="K24" s="147" t="s">
        <v>259</v>
      </c>
      <c r="L24" s="148" t="s">
        <v>200</v>
      </c>
    </row>
    <row r="25" spans="1:13" ht="15" customHeight="1" x14ac:dyDescent="0.3">
      <c r="A25" s="357"/>
      <c r="B25" s="53" t="s">
        <v>27</v>
      </c>
      <c r="C25" s="191">
        <v>86.956521739130437</v>
      </c>
      <c r="D25" s="283">
        <v>84.883720930232556</v>
      </c>
      <c r="E25" s="111">
        <v>86</v>
      </c>
      <c r="F25" s="111">
        <v>82.558139534883722</v>
      </c>
      <c r="G25" s="146">
        <v>88.78</v>
      </c>
      <c r="H25" s="284" t="s">
        <v>587</v>
      </c>
      <c r="I25" s="149" t="s">
        <v>368</v>
      </c>
      <c r="J25" s="149" t="s">
        <v>295</v>
      </c>
      <c r="K25" s="147" t="s">
        <v>222</v>
      </c>
      <c r="L25" s="148" t="s">
        <v>140</v>
      </c>
    </row>
    <row r="26" spans="1:13" ht="15" customHeight="1" x14ac:dyDescent="0.3">
      <c r="A26" s="357"/>
      <c r="B26" s="53" t="s">
        <v>452</v>
      </c>
      <c r="C26" s="191">
        <v>50</v>
      </c>
      <c r="D26" s="283">
        <v>68.181818181818173</v>
      </c>
      <c r="E26" s="111">
        <v>68.75</v>
      </c>
      <c r="F26" s="111">
        <v>36.363636363636367</v>
      </c>
      <c r="G26" s="146">
        <v>60.71</v>
      </c>
      <c r="H26" s="285" t="s">
        <v>588</v>
      </c>
      <c r="I26" s="147" t="s">
        <v>357</v>
      </c>
      <c r="J26" s="147" t="s">
        <v>305</v>
      </c>
      <c r="K26" s="147" t="s">
        <v>264</v>
      </c>
      <c r="L26" s="148" t="s">
        <v>137</v>
      </c>
    </row>
    <row r="27" spans="1:13" ht="15" customHeight="1" thickBot="1" x14ac:dyDescent="0.35">
      <c r="A27" s="357"/>
      <c r="B27" s="53" t="s">
        <v>28</v>
      </c>
      <c r="C27" s="192">
        <v>59.090909090909093</v>
      </c>
      <c r="D27" s="288">
        <v>72.727272727272734</v>
      </c>
      <c r="E27" s="112">
        <v>57.692307692307701</v>
      </c>
      <c r="F27" s="112">
        <v>71.428571428571431</v>
      </c>
      <c r="G27" s="151">
        <v>76.319999999999993</v>
      </c>
      <c r="H27" s="289" t="s">
        <v>589</v>
      </c>
      <c r="I27" s="152" t="s">
        <v>414</v>
      </c>
      <c r="J27" s="152" t="s">
        <v>333</v>
      </c>
      <c r="K27" s="152" t="s">
        <v>210</v>
      </c>
      <c r="L27" s="153" t="s">
        <v>154</v>
      </c>
    </row>
    <row r="28" spans="1:13" x14ac:dyDescent="0.3">
      <c r="A28" s="366" t="s">
        <v>29</v>
      </c>
      <c r="B28" s="124" t="s">
        <v>30</v>
      </c>
      <c r="C28" s="189">
        <v>70</v>
      </c>
      <c r="D28" s="276">
        <v>62.962962962962955</v>
      </c>
      <c r="E28" s="157">
        <v>72.972972972972968</v>
      </c>
      <c r="F28" s="157">
        <v>60</v>
      </c>
      <c r="G28" s="158">
        <v>61.54</v>
      </c>
      <c r="H28" s="279" t="s">
        <v>590</v>
      </c>
      <c r="I28" s="159" t="s">
        <v>358</v>
      </c>
      <c r="J28" s="159" t="s">
        <v>321</v>
      </c>
      <c r="K28" s="157" t="s">
        <v>230</v>
      </c>
      <c r="L28" s="160" t="s">
        <v>156</v>
      </c>
    </row>
    <row r="29" spans="1:13" x14ac:dyDescent="0.3">
      <c r="A29" s="377"/>
      <c r="B29" s="81" t="s">
        <v>31</v>
      </c>
      <c r="C29" s="189">
        <v>94.444444444444443</v>
      </c>
      <c r="D29" s="276">
        <v>80</v>
      </c>
      <c r="E29" s="157">
        <v>76.470588235294116</v>
      </c>
      <c r="F29" s="157">
        <v>84.210526315789465</v>
      </c>
      <c r="G29" s="158">
        <v>75</v>
      </c>
      <c r="H29" s="282" t="s">
        <v>591</v>
      </c>
      <c r="I29" s="170" t="s">
        <v>377</v>
      </c>
      <c r="J29" s="159" t="s">
        <v>352</v>
      </c>
      <c r="K29" s="157" t="s">
        <v>273</v>
      </c>
      <c r="L29" s="160" t="s">
        <v>143</v>
      </c>
    </row>
    <row r="30" spans="1:13" x14ac:dyDescent="0.3">
      <c r="A30" s="377"/>
      <c r="B30" s="81" t="s">
        <v>32</v>
      </c>
      <c r="C30" s="189">
        <v>85.714285714285722</v>
      </c>
      <c r="D30" s="276">
        <v>75</v>
      </c>
      <c r="E30" s="157">
        <v>75.925925925925924</v>
      </c>
      <c r="F30" s="157">
        <v>80.952380952380949</v>
      </c>
      <c r="G30" s="158">
        <v>79.69</v>
      </c>
      <c r="H30" s="279" t="s">
        <v>592</v>
      </c>
      <c r="I30" s="159" t="s">
        <v>383</v>
      </c>
      <c r="J30" s="159" t="s">
        <v>302</v>
      </c>
      <c r="K30" s="157" t="s">
        <v>216</v>
      </c>
      <c r="L30" s="160" t="s">
        <v>166</v>
      </c>
    </row>
    <row r="31" spans="1:13" x14ac:dyDescent="0.3">
      <c r="A31" s="377"/>
      <c r="B31" s="81" t="s">
        <v>33</v>
      </c>
      <c r="C31" s="189">
        <v>75</v>
      </c>
      <c r="D31" s="276">
        <v>80.769230769230774</v>
      </c>
      <c r="E31" s="157">
        <v>82.142857142857153</v>
      </c>
      <c r="F31" s="157">
        <v>81.818181818181813</v>
      </c>
      <c r="G31" s="158">
        <v>66</v>
      </c>
      <c r="H31" s="279" t="s">
        <v>576</v>
      </c>
      <c r="I31" s="170" t="s">
        <v>366</v>
      </c>
      <c r="J31" s="170" t="s">
        <v>286</v>
      </c>
      <c r="K31" s="157" t="s">
        <v>219</v>
      </c>
      <c r="L31" s="160" t="s">
        <v>145</v>
      </c>
    </row>
    <row r="32" spans="1:13" x14ac:dyDescent="0.3">
      <c r="A32" s="377"/>
      <c r="B32" s="81" t="s">
        <v>128</v>
      </c>
      <c r="C32" s="189">
        <v>33.333333333333329</v>
      </c>
      <c r="D32" s="276">
        <v>81.25</v>
      </c>
      <c r="E32" s="157">
        <v>37.5</v>
      </c>
      <c r="F32" s="157">
        <v>77.272727272727266</v>
      </c>
      <c r="G32" s="158">
        <v>44.44</v>
      </c>
      <c r="H32" s="279" t="s">
        <v>593</v>
      </c>
      <c r="I32" s="170" t="s">
        <v>400</v>
      </c>
      <c r="J32" s="159" t="s">
        <v>335</v>
      </c>
      <c r="K32" s="157" t="s">
        <v>258</v>
      </c>
      <c r="L32" s="160" t="s">
        <v>168</v>
      </c>
    </row>
    <row r="33" spans="1:14" x14ac:dyDescent="0.3">
      <c r="A33" s="377"/>
      <c r="B33" s="81" t="s">
        <v>34</v>
      </c>
      <c r="C33" s="189">
        <v>50</v>
      </c>
      <c r="D33" s="276">
        <v>62.5</v>
      </c>
      <c r="E33" s="157">
        <v>46.428571428571431</v>
      </c>
      <c r="F33" s="157">
        <v>61.904761904761905</v>
      </c>
      <c r="G33" s="158">
        <v>50</v>
      </c>
      <c r="H33" s="279" t="s">
        <v>588</v>
      </c>
      <c r="I33" s="159" t="s">
        <v>384</v>
      </c>
      <c r="J33" s="159" t="s">
        <v>296</v>
      </c>
      <c r="K33" s="157" t="s">
        <v>245</v>
      </c>
      <c r="L33" s="160" t="s">
        <v>173</v>
      </c>
    </row>
    <row r="34" spans="1:14" ht="15.75" customHeight="1" thickBot="1" x14ac:dyDescent="0.35">
      <c r="A34" s="367"/>
      <c r="B34" s="81" t="s">
        <v>35</v>
      </c>
      <c r="C34" s="189">
        <v>89.130434782608702</v>
      </c>
      <c r="D34" s="276">
        <v>88.461538461538467</v>
      </c>
      <c r="E34" s="157">
        <v>84.848484848484844</v>
      </c>
      <c r="F34" s="157">
        <v>91.428571428571431</v>
      </c>
      <c r="G34" s="158">
        <v>88</v>
      </c>
      <c r="H34" s="282" t="s">
        <v>594</v>
      </c>
      <c r="I34" s="170" t="s">
        <v>385</v>
      </c>
      <c r="J34" s="170" t="s">
        <v>291</v>
      </c>
      <c r="K34" s="157" t="s">
        <v>268</v>
      </c>
      <c r="L34" s="160" t="s">
        <v>150</v>
      </c>
    </row>
    <row r="35" spans="1:14" ht="21.9" customHeight="1" thickBot="1" x14ac:dyDescent="0.35">
      <c r="A35" s="220" t="s">
        <v>36</v>
      </c>
      <c r="B35" s="266" t="s">
        <v>453</v>
      </c>
      <c r="C35" s="275">
        <v>71.428571428571416</v>
      </c>
      <c r="D35" s="291">
        <v>58.333333333333336</v>
      </c>
      <c r="E35" s="241">
        <v>55.555555555555557</v>
      </c>
      <c r="F35" s="241">
        <v>65</v>
      </c>
      <c r="G35" s="244">
        <v>70</v>
      </c>
      <c r="H35" s="349" t="s">
        <v>586</v>
      </c>
      <c r="I35" s="267" t="s">
        <v>407</v>
      </c>
      <c r="J35" s="267" t="s">
        <v>347</v>
      </c>
      <c r="K35" s="241" t="s">
        <v>263</v>
      </c>
      <c r="L35" s="268" t="s">
        <v>184</v>
      </c>
    </row>
    <row r="36" spans="1:14" ht="15" customHeight="1" x14ac:dyDescent="0.3">
      <c r="A36" s="374" t="s">
        <v>37</v>
      </c>
      <c r="B36" s="81" t="s">
        <v>454</v>
      </c>
      <c r="C36" s="255">
        <v>50</v>
      </c>
      <c r="D36" s="79" t="s">
        <v>48</v>
      </c>
      <c r="E36" s="79" t="s">
        <v>48</v>
      </c>
      <c r="F36" s="83" t="s">
        <v>48</v>
      </c>
      <c r="G36" s="290" t="s">
        <v>48</v>
      </c>
      <c r="H36" s="279" t="s">
        <v>588</v>
      </c>
      <c r="I36" s="170" t="s">
        <v>48</v>
      </c>
      <c r="J36" s="83" t="s">
        <v>48</v>
      </c>
      <c r="K36" s="157" t="s">
        <v>48</v>
      </c>
      <c r="L36" s="160" t="s">
        <v>48</v>
      </c>
    </row>
    <row r="37" spans="1:14" ht="15" customHeight="1" x14ac:dyDescent="0.3">
      <c r="A37" s="375"/>
      <c r="B37" s="81" t="s">
        <v>455</v>
      </c>
      <c r="C37" s="189">
        <v>72.727272727272734</v>
      </c>
      <c r="D37" s="276">
        <v>31.25</v>
      </c>
      <c r="E37" s="157">
        <v>75</v>
      </c>
      <c r="F37" s="157">
        <v>50</v>
      </c>
      <c r="G37" s="158">
        <v>56.25</v>
      </c>
      <c r="H37" s="279" t="s">
        <v>595</v>
      </c>
      <c r="I37" s="159" t="s">
        <v>425</v>
      </c>
      <c r="J37" s="159" t="s">
        <v>308</v>
      </c>
      <c r="K37" s="157" t="s">
        <v>226</v>
      </c>
      <c r="L37" s="160" t="s">
        <v>174</v>
      </c>
    </row>
    <row r="38" spans="1:14" x14ac:dyDescent="0.3">
      <c r="A38" s="375"/>
      <c r="B38" s="81" t="s">
        <v>280</v>
      </c>
      <c r="C38" s="189">
        <v>77.777777777777786</v>
      </c>
      <c r="D38" s="276">
        <v>50</v>
      </c>
      <c r="E38" s="157">
        <v>58.333333333333336</v>
      </c>
      <c r="F38" s="157">
        <v>65</v>
      </c>
      <c r="G38" s="158" t="s">
        <v>48</v>
      </c>
      <c r="H38" s="279" t="s">
        <v>596</v>
      </c>
      <c r="I38" s="159" t="s">
        <v>412</v>
      </c>
      <c r="J38" s="159" t="s">
        <v>287</v>
      </c>
      <c r="K38" s="157" t="s">
        <v>266</v>
      </c>
      <c r="L38" s="160" t="s">
        <v>48</v>
      </c>
    </row>
    <row r="39" spans="1:14" x14ac:dyDescent="0.3">
      <c r="A39" s="375"/>
      <c r="B39" s="81" t="s">
        <v>456</v>
      </c>
      <c r="C39" s="189">
        <v>66.666666666666657</v>
      </c>
      <c r="D39" s="276">
        <v>30</v>
      </c>
      <c r="E39" s="157">
        <v>61.111111111111114</v>
      </c>
      <c r="F39" s="157">
        <v>40</v>
      </c>
      <c r="G39" s="158">
        <v>68.75</v>
      </c>
      <c r="H39" s="279" t="s">
        <v>597</v>
      </c>
      <c r="I39" s="159" t="s">
        <v>423</v>
      </c>
      <c r="J39" s="159" t="s">
        <v>289</v>
      </c>
      <c r="K39" s="157" t="s">
        <v>220</v>
      </c>
      <c r="L39" s="160" t="s">
        <v>141</v>
      </c>
    </row>
    <row r="40" spans="1:14" x14ac:dyDescent="0.3">
      <c r="A40" s="375"/>
      <c r="B40" s="81" t="s">
        <v>390</v>
      </c>
      <c r="C40" s="189">
        <v>70.833333333333343</v>
      </c>
      <c r="D40" s="276">
        <v>59.090909090909079</v>
      </c>
      <c r="E40" s="157">
        <v>70</v>
      </c>
      <c r="F40" s="157" t="s">
        <v>48</v>
      </c>
      <c r="G40" s="158">
        <v>50</v>
      </c>
      <c r="H40" s="279" t="s">
        <v>598</v>
      </c>
      <c r="I40" s="159" t="s">
        <v>410</v>
      </c>
      <c r="J40" s="159" t="s">
        <v>303</v>
      </c>
      <c r="K40" s="170" t="s">
        <v>48</v>
      </c>
      <c r="L40" s="160" t="s">
        <v>164</v>
      </c>
    </row>
    <row r="41" spans="1:14" x14ac:dyDescent="0.3">
      <c r="A41" s="375"/>
      <c r="B41" s="81" t="s">
        <v>457</v>
      </c>
      <c r="C41" s="189">
        <v>85.714285714285722</v>
      </c>
      <c r="D41" s="276">
        <v>60</v>
      </c>
      <c r="E41" s="157">
        <v>60.000000000000007</v>
      </c>
      <c r="F41" s="157">
        <v>100</v>
      </c>
      <c r="G41" s="158" t="s">
        <v>48</v>
      </c>
      <c r="H41" s="279" t="s">
        <v>592</v>
      </c>
      <c r="I41" s="159" t="s">
        <v>403</v>
      </c>
      <c r="J41" s="159" t="s">
        <v>334</v>
      </c>
      <c r="K41" s="157" t="s">
        <v>236</v>
      </c>
      <c r="L41" s="160" t="s">
        <v>48</v>
      </c>
      <c r="N41" s="79"/>
    </row>
    <row r="42" spans="1:14" x14ac:dyDescent="0.3">
      <c r="A42" s="375"/>
      <c r="B42" s="81" t="s">
        <v>444</v>
      </c>
      <c r="C42" s="189">
        <v>70</v>
      </c>
      <c r="D42" s="276" t="s">
        <v>48</v>
      </c>
      <c r="E42" s="157" t="s">
        <v>48</v>
      </c>
      <c r="F42" s="157" t="s">
        <v>48</v>
      </c>
      <c r="G42" s="158" t="s">
        <v>48</v>
      </c>
      <c r="H42" s="279" t="s">
        <v>590</v>
      </c>
      <c r="I42" s="159" t="s">
        <v>48</v>
      </c>
      <c r="J42" s="159" t="s">
        <v>48</v>
      </c>
      <c r="K42" s="157" t="s">
        <v>48</v>
      </c>
      <c r="L42" s="160" t="s">
        <v>48</v>
      </c>
      <c r="N42" s="79"/>
    </row>
    <row r="43" spans="1:14" x14ac:dyDescent="0.3">
      <c r="A43" s="375"/>
      <c r="B43" s="81" t="s">
        <v>458</v>
      </c>
      <c r="C43" s="189">
        <v>70</v>
      </c>
      <c r="D43" s="276">
        <v>22.222222222222221</v>
      </c>
      <c r="E43" s="157">
        <v>75</v>
      </c>
      <c r="F43" s="157">
        <v>35.714285714285708</v>
      </c>
      <c r="G43" s="158">
        <v>63.64</v>
      </c>
      <c r="H43" s="279" t="s">
        <v>590</v>
      </c>
      <c r="I43" s="159" t="s">
        <v>437</v>
      </c>
      <c r="J43" s="159" t="s">
        <v>293</v>
      </c>
      <c r="K43" s="157" t="s">
        <v>267</v>
      </c>
      <c r="L43" s="160" t="s">
        <v>176</v>
      </c>
      <c r="N43" s="79"/>
    </row>
    <row r="44" spans="1:14" x14ac:dyDescent="0.3">
      <c r="A44" s="375"/>
      <c r="B44" s="81" t="s">
        <v>391</v>
      </c>
      <c r="C44" s="189">
        <v>70</v>
      </c>
      <c r="D44" s="276">
        <v>72.222222222222214</v>
      </c>
      <c r="E44" s="157" t="s">
        <v>48</v>
      </c>
      <c r="F44" s="157" t="s">
        <v>48</v>
      </c>
      <c r="G44" s="158" t="s">
        <v>48</v>
      </c>
      <c r="H44" s="279" t="s">
        <v>590</v>
      </c>
      <c r="I44" s="159" t="s">
        <v>376</v>
      </c>
      <c r="J44" s="159" t="s">
        <v>48</v>
      </c>
      <c r="K44" s="157" t="s">
        <v>48</v>
      </c>
      <c r="L44" s="158" t="s">
        <v>48</v>
      </c>
    </row>
    <row r="45" spans="1:14" x14ac:dyDescent="0.3">
      <c r="A45" s="375"/>
      <c r="B45" s="81" t="s">
        <v>445</v>
      </c>
      <c r="C45" s="189">
        <v>50</v>
      </c>
      <c r="D45" s="276" t="s">
        <v>48</v>
      </c>
      <c r="E45" s="157">
        <v>61.24</v>
      </c>
      <c r="F45" s="157" t="s">
        <v>48</v>
      </c>
      <c r="G45" s="158" t="s">
        <v>48</v>
      </c>
      <c r="H45" s="279" t="s">
        <v>588</v>
      </c>
      <c r="I45" s="159" t="s">
        <v>48</v>
      </c>
      <c r="J45" s="159" t="s">
        <v>322</v>
      </c>
      <c r="K45" s="157" t="s">
        <v>48</v>
      </c>
      <c r="L45" s="158" t="s">
        <v>48</v>
      </c>
    </row>
    <row r="46" spans="1:14" x14ac:dyDescent="0.3">
      <c r="A46" s="375"/>
      <c r="B46" s="81" t="s">
        <v>392</v>
      </c>
      <c r="C46" s="189">
        <v>53.571428571428569</v>
      </c>
      <c r="D46" s="276">
        <v>37.5</v>
      </c>
      <c r="E46" s="157">
        <v>50</v>
      </c>
      <c r="F46" s="157">
        <v>38.888888888888886</v>
      </c>
      <c r="G46" s="158">
        <v>40.630000000000003</v>
      </c>
      <c r="H46" s="279" t="s">
        <v>599</v>
      </c>
      <c r="I46" s="159" t="s">
        <v>387</v>
      </c>
      <c r="J46" s="159" t="s">
        <v>314</v>
      </c>
      <c r="K46" s="157" t="s">
        <v>248</v>
      </c>
      <c r="L46" s="160" t="s">
        <v>182</v>
      </c>
    </row>
    <row r="47" spans="1:14" ht="15" customHeight="1" x14ac:dyDescent="0.3">
      <c r="A47" s="375"/>
      <c r="B47" s="81" t="s">
        <v>38</v>
      </c>
      <c r="C47" s="189">
        <v>54.838709677419352</v>
      </c>
      <c r="D47" s="276">
        <v>30.000000000000004</v>
      </c>
      <c r="E47" s="157">
        <v>53.333333333333336</v>
      </c>
      <c r="F47" s="157">
        <v>68.181818181818173</v>
      </c>
      <c r="G47" s="158">
        <v>65.790000000000006</v>
      </c>
      <c r="H47" s="279" t="s">
        <v>600</v>
      </c>
      <c r="I47" s="159" t="s">
        <v>411</v>
      </c>
      <c r="J47" s="159" t="s">
        <v>318</v>
      </c>
      <c r="K47" s="157" t="s">
        <v>208</v>
      </c>
      <c r="L47" s="160" t="s">
        <v>138</v>
      </c>
    </row>
    <row r="48" spans="1:14" ht="15" customHeight="1" x14ac:dyDescent="0.3">
      <c r="A48" s="375"/>
      <c r="B48" s="81" t="s">
        <v>446</v>
      </c>
      <c r="C48" s="189">
        <v>40</v>
      </c>
      <c r="D48" s="276" t="s">
        <v>48</v>
      </c>
      <c r="E48" s="157" t="s">
        <v>48</v>
      </c>
      <c r="F48" s="157" t="s">
        <v>48</v>
      </c>
      <c r="G48" s="158" t="s">
        <v>48</v>
      </c>
      <c r="H48" s="279" t="s">
        <v>601</v>
      </c>
      <c r="I48" s="159" t="s">
        <v>48</v>
      </c>
      <c r="J48" s="159" t="s">
        <v>48</v>
      </c>
      <c r="K48" s="157" t="s">
        <v>48</v>
      </c>
      <c r="L48" s="160" t="s">
        <v>48</v>
      </c>
    </row>
    <row r="49" spans="1:15" x14ac:dyDescent="0.3">
      <c r="A49" s="375"/>
      <c r="B49" s="81" t="s">
        <v>440</v>
      </c>
      <c r="C49" s="189">
        <v>59.375</v>
      </c>
      <c r="D49" s="276">
        <v>41.666666666666664</v>
      </c>
      <c r="E49" s="157">
        <v>37.5</v>
      </c>
      <c r="F49" s="157">
        <v>35.714285714285708</v>
      </c>
      <c r="G49" s="158">
        <v>53.85</v>
      </c>
      <c r="H49" s="279" t="s">
        <v>602</v>
      </c>
      <c r="I49" s="159" t="s">
        <v>402</v>
      </c>
      <c r="J49" s="159" t="s">
        <v>331</v>
      </c>
      <c r="K49" s="157" t="s">
        <v>240</v>
      </c>
      <c r="L49" s="160" t="s">
        <v>188</v>
      </c>
    </row>
    <row r="50" spans="1:15" x14ac:dyDescent="0.3">
      <c r="A50" s="375"/>
      <c r="B50" s="81" t="s">
        <v>447</v>
      </c>
      <c r="C50" s="189">
        <v>43.75</v>
      </c>
      <c r="D50" s="276" t="s">
        <v>48</v>
      </c>
      <c r="E50" s="157" t="s">
        <v>48</v>
      </c>
      <c r="F50" s="157" t="s">
        <v>48</v>
      </c>
      <c r="G50" s="158" t="s">
        <v>48</v>
      </c>
      <c r="H50" s="279" t="s">
        <v>603</v>
      </c>
      <c r="I50" s="159" t="s">
        <v>48</v>
      </c>
      <c r="J50" s="159" t="s">
        <v>48</v>
      </c>
      <c r="K50" s="157" t="s">
        <v>48</v>
      </c>
      <c r="L50" s="160" t="s">
        <v>48</v>
      </c>
    </row>
    <row r="51" spans="1:15" ht="15" thickBot="1" x14ac:dyDescent="0.35">
      <c r="A51" s="376"/>
      <c r="B51" s="125" t="s">
        <v>129</v>
      </c>
      <c r="C51" s="190">
        <v>57.142857142857139</v>
      </c>
      <c r="D51" s="281">
        <v>25</v>
      </c>
      <c r="E51" s="171">
        <v>56.25</v>
      </c>
      <c r="F51" s="171">
        <v>57.142857142857139</v>
      </c>
      <c r="G51" s="172">
        <v>62.5</v>
      </c>
      <c r="H51" s="280" t="s">
        <v>604</v>
      </c>
      <c r="I51" s="175" t="s">
        <v>398</v>
      </c>
      <c r="J51" s="175" t="s">
        <v>323</v>
      </c>
      <c r="K51" s="171" t="s">
        <v>276</v>
      </c>
      <c r="L51" s="176" t="s">
        <v>153</v>
      </c>
    </row>
    <row r="52" spans="1:15" x14ac:dyDescent="0.3">
      <c r="A52" s="356" t="s">
        <v>39</v>
      </c>
      <c r="B52" s="54" t="s">
        <v>459</v>
      </c>
      <c r="C52" s="191">
        <v>56.25</v>
      </c>
      <c r="D52" s="283">
        <v>52.777777777777779</v>
      </c>
      <c r="E52" s="111">
        <v>59.375</v>
      </c>
      <c r="F52" s="111">
        <v>61.111111111111107</v>
      </c>
      <c r="G52" s="146">
        <v>61.11</v>
      </c>
      <c r="H52" s="346" t="s">
        <v>605</v>
      </c>
      <c r="I52" s="144" t="s">
        <v>373</v>
      </c>
      <c r="J52" s="144" t="s">
        <v>328</v>
      </c>
      <c r="K52" s="110" t="s">
        <v>249</v>
      </c>
      <c r="L52" s="145" t="s">
        <v>160</v>
      </c>
    </row>
    <row r="53" spans="1:15" x14ac:dyDescent="0.3">
      <c r="A53" s="357"/>
      <c r="B53" s="53" t="s">
        <v>460</v>
      </c>
      <c r="C53" s="191">
        <v>68.75</v>
      </c>
      <c r="D53" s="283">
        <v>57.894736842105267</v>
      </c>
      <c r="E53" s="111">
        <v>58.82352941176471</v>
      </c>
      <c r="F53" s="111">
        <v>47.058823529411761</v>
      </c>
      <c r="G53" s="146">
        <v>50</v>
      </c>
      <c r="H53" s="347" t="s">
        <v>606</v>
      </c>
      <c r="I53" s="147" t="s">
        <v>386</v>
      </c>
      <c r="J53" s="147" t="s">
        <v>304</v>
      </c>
      <c r="K53" s="111" t="s">
        <v>209</v>
      </c>
      <c r="L53" s="148" t="s">
        <v>193</v>
      </c>
    </row>
    <row r="54" spans="1:15" ht="15.9" customHeight="1" x14ac:dyDescent="0.3">
      <c r="A54" s="357"/>
      <c r="B54" s="53" t="s">
        <v>461</v>
      </c>
      <c r="C54" s="191">
        <v>61.111111111111107</v>
      </c>
      <c r="D54" s="283">
        <v>66</v>
      </c>
      <c r="E54" s="111">
        <v>65.909090909090907</v>
      </c>
      <c r="F54" s="111">
        <v>60</v>
      </c>
      <c r="G54" s="146">
        <v>45</v>
      </c>
      <c r="H54" s="347" t="s">
        <v>607</v>
      </c>
      <c r="I54" s="147" t="s">
        <v>422</v>
      </c>
      <c r="J54" s="147" t="s">
        <v>285</v>
      </c>
      <c r="K54" s="111" t="s">
        <v>257</v>
      </c>
      <c r="L54" s="148" t="s">
        <v>162</v>
      </c>
    </row>
    <row r="55" spans="1:15" x14ac:dyDescent="0.3">
      <c r="A55" s="357"/>
      <c r="B55" s="53" t="s">
        <v>462</v>
      </c>
      <c r="C55" s="191">
        <v>75</v>
      </c>
      <c r="D55" s="283">
        <v>74</v>
      </c>
      <c r="E55" s="111">
        <v>55.555555555555557</v>
      </c>
      <c r="F55" s="111">
        <v>73.529411764705884</v>
      </c>
      <c r="G55" s="146">
        <v>50</v>
      </c>
      <c r="H55" s="347" t="s">
        <v>576</v>
      </c>
      <c r="I55" s="147" t="s">
        <v>370</v>
      </c>
      <c r="J55" s="147" t="s">
        <v>299</v>
      </c>
      <c r="K55" s="111" t="s">
        <v>265</v>
      </c>
      <c r="L55" s="148" t="s">
        <v>185</v>
      </c>
    </row>
    <row r="56" spans="1:15" ht="15" thickBot="1" x14ac:dyDescent="0.35">
      <c r="A56" s="363"/>
      <c r="B56" s="51" t="s">
        <v>463</v>
      </c>
      <c r="C56" s="192">
        <v>75</v>
      </c>
      <c r="D56" s="288">
        <v>61.111111111111107</v>
      </c>
      <c r="E56" s="112">
        <v>61.53846153846154</v>
      </c>
      <c r="F56" s="112">
        <v>58.333333333333336</v>
      </c>
      <c r="G56" s="151">
        <v>60.71</v>
      </c>
      <c r="H56" s="348" t="s">
        <v>576</v>
      </c>
      <c r="I56" s="152" t="s">
        <v>436</v>
      </c>
      <c r="J56" s="152" t="s">
        <v>336</v>
      </c>
      <c r="K56" s="112" t="s">
        <v>242</v>
      </c>
      <c r="L56" s="153" t="s">
        <v>195</v>
      </c>
    </row>
    <row r="57" spans="1:15" x14ac:dyDescent="0.3">
      <c r="A57" s="366" t="s">
        <v>40</v>
      </c>
      <c r="B57" s="124" t="s">
        <v>464</v>
      </c>
      <c r="C57" s="189">
        <v>62.5</v>
      </c>
      <c r="D57" s="276">
        <v>50</v>
      </c>
      <c r="E57" s="157">
        <v>45.45454545454546</v>
      </c>
      <c r="F57" s="157">
        <v>79.166666666666657</v>
      </c>
      <c r="G57" s="158">
        <v>50</v>
      </c>
      <c r="H57" s="279" t="s">
        <v>608</v>
      </c>
      <c r="I57" s="159" t="s">
        <v>388</v>
      </c>
      <c r="J57" s="159" t="s">
        <v>310</v>
      </c>
      <c r="K57" s="157" t="s">
        <v>227</v>
      </c>
      <c r="L57" s="160" t="s">
        <v>169</v>
      </c>
    </row>
    <row r="58" spans="1:15" x14ac:dyDescent="0.3">
      <c r="A58" s="377"/>
      <c r="B58" s="81" t="s">
        <v>41</v>
      </c>
      <c r="C58" s="189">
        <v>73.076923076923066</v>
      </c>
      <c r="D58" s="276">
        <v>61.904761904761905</v>
      </c>
      <c r="E58" s="157">
        <v>71.05263157894737</v>
      </c>
      <c r="F58" s="157">
        <v>59.090909090909093</v>
      </c>
      <c r="G58" s="158">
        <v>54.76</v>
      </c>
      <c r="H58" s="279" t="s">
        <v>609</v>
      </c>
      <c r="I58" s="159" t="s">
        <v>415</v>
      </c>
      <c r="J58" s="159" t="s">
        <v>349</v>
      </c>
      <c r="K58" s="157" t="s">
        <v>256</v>
      </c>
      <c r="L58" s="160" t="s">
        <v>172</v>
      </c>
    </row>
    <row r="59" spans="1:15" x14ac:dyDescent="0.3">
      <c r="A59" s="377"/>
      <c r="B59" s="81" t="s">
        <v>42</v>
      </c>
      <c r="C59" s="189">
        <v>69.444444444444457</v>
      </c>
      <c r="D59" s="276">
        <v>69.642857142857139</v>
      </c>
      <c r="E59" s="157">
        <v>64.81481481481481</v>
      </c>
      <c r="F59" s="157">
        <v>71.621621621621628</v>
      </c>
      <c r="G59" s="158">
        <v>82.43</v>
      </c>
      <c r="H59" s="279" t="s">
        <v>610</v>
      </c>
      <c r="I59" s="159" t="s">
        <v>355</v>
      </c>
      <c r="J59" s="159" t="s">
        <v>343</v>
      </c>
      <c r="K59" s="157" t="s">
        <v>237</v>
      </c>
      <c r="L59" s="160" t="s">
        <v>133</v>
      </c>
    </row>
    <row r="60" spans="1:15" x14ac:dyDescent="0.3">
      <c r="A60" s="377"/>
      <c r="B60" s="81" t="s">
        <v>43</v>
      </c>
      <c r="C60" s="189">
        <v>78.571428571428569</v>
      </c>
      <c r="D60" s="276">
        <v>75</v>
      </c>
      <c r="E60" s="157">
        <v>77.272727272727266</v>
      </c>
      <c r="F60" s="157">
        <v>57.499999999999993</v>
      </c>
      <c r="G60" s="158">
        <v>65</v>
      </c>
      <c r="H60" s="279" t="s">
        <v>611</v>
      </c>
      <c r="I60" s="159" t="s">
        <v>381</v>
      </c>
      <c r="J60" s="159" t="s">
        <v>297</v>
      </c>
      <c r="K60" s="157" t="s">
        <v>212</v>
      </c>
      <c r="L60" s="160" t="s">
        <v>201</v>
      </c>
    </row>
    <row r="61" spans="1:15" x14ac:dyDescent="0.3">
      <c r="A61" s="377"/>
      <c r="B61" s="81" t="s">
        <v>465</v>
      </c>
      <c r="C61" s="189">
        <v>87.5</v>
      </c>
      <c r="D61" s="276">
        <v>77.272727272727266</v>
      </c>
      <c r="E61" s="157">
        <v>60</v>
      </c>
      <c r="F61" s="157">
        <v>61.53846153846154</v>
      </c>
      <c r="G61" s="158">
        <v>65.22</v>
      </c>
      <c r="H61" s="279" t="s">
        <v>612</v>
      </c>
      <c r="I61" s="159" t="s">
        <v>380</v>
      </c>
      <c r="J61" s="159" t="s">
        <v>320</v>
      </c>
      <c r="K61" s="157" t="s">
        <v>270</v>
      </c>
      <c r="L61" s="160" t="s">
        <v>132</v>
      </c>
    </row>
    <row r="62" spans="1:15" x14ac:dyDescent="0.3">
      <c r="A62" s="377"/>
      <c r="B62" s="81" t="s">
        <v>90</v>
      </c>
      <c r="C62" s="189">
        <v>80</v>
      </c>
      <c r="D62" s="276">
        <v>41.666666666666664</v>
      </c>
      <c r="E62" s="157">
        <v>40</v>
      </c>
      <c r="F62" s="157">
        <v>68.75</v>
      </c>
      <c r="G62" s="158">
        <v>66.67</v>
      </c>
      <c r="H62" s="279" t="s">
        <v>613</v>
      </c>
      <c r="I62" s="159" t="s">
        <v>405</v>
      </c>
      <c r="J62" s="159" t="s">
        <v>341</v>
      </c>
      <c r="K62" s="157" t="s">
        <v>221</v>
      </c>
      <c r="L62" s="160" t="s">
        <v>163</v>
      </c>
    </row>
    <row r="63" spans="1:15" x14ac:dyDescent="0.3">
      <c r="A63" s="377"/>
      <c r="B63" s="81" t="s">
        <v>44</v>
      </c>
      <c r="C63" s="189">
        <v>73.529411764705884</v>
      </c>
      <c r="D63" s="276">
        <v>70.3125</v>
      </c>
      <c r="E63" s="157">
        <v>68.518518518518505</v>
      </c>
      <c r="F63" s="157">
        <v>67.241379310344826</v>
      </c>
      <c r="G63" s="158">
        <v>75.64</v>
      </c>
      <c r="H63" s="279" t="s">
        <v>614</v>
      </c>
      <c r="I63" s="159" t="s">
        <v>362</v>
      </c>
      <c r="J63" s="159" t="s">
        <v>306</v>
      </c>
      <c r="K63" s="157" t="s">
        <v>211</v>
      </c>
      <c r="L63" s="160" t="s">
        <v>202</v>
      </c>
    </row>
    <row r="64" spans="1:15" ht="15" thickBot="1" x14ac:dyDescent="0.35">
      <c r="A64" s="377"/>
      <c r="B64" s="81" t="s">
        <v>45</v>
      </c>
      <c r="C64" s="190">
        <v>78.571428571428569</v>
      </c>
      <c r="D64" s="281">
        <v>71.875</v>
      </c>
      <c r="E64" s="171">
        <v>67.241379310344826</v>
      </c>
      <c r="F64" s="171">
        <v>80.555555555555557</v>
      </c>
      <c r="G64" s="172">
        <v>82.81</v>
      </c>
      <c r="H64" s="280" t="s">
        <v>615</v>
      </c>
      <c r="I64" s="175" t="s">
        <v>420</v>
      </c>
      <c r="J64" s="175" t="s">
        <v>337</v>
      </c>
      <c r="K64" s="171" t="s">
        <v>275</v>
      </c>
      <c r="L64" s="176" t="s">
        <v>152</v>
      </c>
      <c r="O64" s="79"/>
    </row>
    <row r="65" spans="1:13" x14ac:dyDescent="0.3">
      <c r="A65" s="371" t="s">
        <v>428</v>
      </c>
      <c r="B65" s="54" t="s">
        <v>426</v>
      </c>
      <c r="C65" s="191">
        <v>64.285714285714278</v>
      </c>
      <c r="D65" s="283">
        <v>28.571428571428569</v>
      </c>
      <c r="E65" s="111" t="s">
        <v>48</v>
      </c>
      <c r="F65" s="111" t="s">
        <v>48</v>
      </c>
      <c r="G65" s="146">
        <v>41.67</v>
      </c>
      <c r="H65" s="346" t="s">
        <v>616</v>
      </c>
      <c r="I65" s="147" t="s">
        <v>429</v>
      </c>
      <c r="J65" s="161" t="s">
        <v>48</v>
      </c>
      <c r="K65" s="150" t="s">
        <v>48</v>
      </c>
      <c r="L65" s="162" t="s">
        <v>178</v>
      </c>
    </row>
    <row r="66" spans="1:13" ht="15" thickBot="1" x14ac:dyDescent="0.35">
      <c r="A66" s="373"/>
      <c r="B66" s="51" t="s">
        <v>427</v>
      </c>
      <c r="C66" s="192">
        <v>71.428571428571416</v>
      </c>
      <c r="D66" s="288">
        <v>60</v>
      </c>
      <c r="E66" s="112" t="s">
        <v>48</v>
      </c>
      <c r="F66" s="112" t="s">
        <v>48</v>
      </c>
      <c r="G66" s="151" t="s">
        <v>48</v>
      </c>
      <c r="H66" s="285" t="s">
        <v>586</v>
      </c>
      <c r="I66" s="152" t="s">
        <v>397</v>
      </c>
      <c r="J66" s="163" t="s">
        <v>48</v>
      </c>
      <c r="K66" s="164" t="s">
        <v>48</v>
      </c>
      <c r="L66" s="165" t="s">
        <v>48</v>
      </c>
    </row>
    <row r="67" spans="1:13" ht="15" customHeight="1" x14ac:dyDescent="0.3">
      <c r="A67" s="366" t="s">
        <v>46</v>
      </c>
      <c r="B67" s="124" t="s">
        <v>47</v>
      </c>
      <c r="C67" s="277">
        <v>55.000000000000007</v>
      </c>
      <c r="D67" s="292">
        <v>72.727272727272734</v>
      </c>
      <c r="E67" s="166">
        <v>71.875</v>
      </c>
      <c r="F67" s="166">
        <v>86.666666666666657</v>
      </c>
      <c r="G67" s="167">
        <v>65.63</v>
      </c>
      <c r="H67" s="293" t="s">
        <v>617</v>
      </c>
      <c r="I67" s="168" t="s">
        <v>359</v>
      </c>
      <c r="J67" s="168" t="s">
        <v>332</v>
      </c>
      <c r="K67" s="166" t="s">
        <v>218</v>
      </c>
      <c r="L67" s="167" t="s">
        <v>157</v>
      </c>
    </row>
    <row r="68" spans="1:13" ht="15" thickBot="1" x14ac:dyDescent="0.35">
      <c r="A68" s="367"/>
      <c r="B68" s="125" t="s">
        <v>281</v>
      </c>
      <c r="C68" s="278">
        <v>66.666666666666657</v>
      </c>
      <c r="D68" s="281">
        <v>10</v>
      </c>
      <c r="E68" s="171">
        <v>30</v>
      </c>
      <c r="F68" s="171" t="s">
        <v>48</v>
      </c>
      <c r="G68" s="172">
        <v>55.56</v>
      </c>
      <c r="H68" s="287" t="s">
        <v>597</v>
      </c>
      <c r="I68" s="175" t="s">
        <v>406</v>
      </c>
      <c r="J68" s="175" t="s">
        <v>329</v>
      </c>
      <c r="K68" s="173" t="s">
        <v>48</v>
      </c>
      <c r="L68" s="273" t="s">
        <v>180</v>
      </c>
    </row>
    <row r="69" spans="1:13" x14ac:dyDescent="0.3">
      <c r="D69" s="79"/>
      <c r="E69" s="79"/>
    </row>
    <row r="70" spans="1:13" x14ac:dyDescent="0.3">
      <c r="A70" s="74" t="s">
        <v>89</v>
      </c>
      <c r="D70" s="79"/>
      <c r="E70" s="79"/>
      <c r="M70" s="79"/>
    </row>
    <row r="71" spans="1:13" x14ac:dyDescent="0.3">
      <c r="A71" s="74" t="s">
        <v>49</v>
      </c>
      <c r="D71" s="79"/>
      <c r="E71" s="79"/>
    </row>
    <row r="72" spans="1:13" x14ac:dyDescent="0.3">
      <c r="D72" s="79"/>
      <c r="E72" s="79"/>
    </row>
    <row r="73" spans="1:13" x14ac:dyDescent="0.3">
      <c r="D73" s="79"/>
      <c r="E73" s="79"/>
    </row>
    <row r="74" spans="1:13" x14ac:dyDescent="0.3">
      <c r="D74" s="79"/>
      <c r="E74" s="79"/>
    </row>
    <row r="75" spans="1:13" x14ac:dyDescent="0.3">
      <c r="D75" s="79"/>
      <c r="E75" s="79"/>
    </row>
    <row r="76" spans="1:13" x14ac:dyDescent="0.3">
      <c r="D76" s="79"/>
      <c r="E76" s="79"/>
    </row>
    <row r="77" spans="1:13" x14ac:dyDescent="0.3">
      <c r="D77" s="79"/>
      <c r="E77" s="79"/>
    </row>
    <row r="78" spans="1:13" x14ac:dyDescent="0.3">
      <c r="D78" s="79"/>
      <c r="E78" s="79"/>
    </row>
    <row r="79" spans="1:13" x14ac:dyDescent="0.3">
      <c r="D79" s="79"/>
      <c r="E79" s="79"/>
    </row>
    <row r="80" spans="1:13" x14ac:dyDescent="0.3">
      <c r="D80" s="79"/>
      <c r="E80" s="79"/>
    </row>
    <row r="81" spans="4:5" x14ac:dyDescent="0.3">
      <c r="D81" s="79"/>
      <c r="E81" s="79"/>
    </row>
    <row r="82" spans="4:5" x14ac:dyDescent="0.3">
      <c r="D82" s="79"/>
      <c r="E82" s="79"/>
    </row>
    <row r="83" spans="4:5" x14ac:dyDescent="0.3">
      <c r="D83" s="79"/>
      <c r="E83" s="79"/>
    </row>
    <row r="84" spans="4:5" x14ac:dyDescent="0.3">
      <c r="D84" s="79"/>
      <c r="E84" s="79"/>
    </row>
    <row r="85" spans="4:5" x14ac:dyDescent="0.3">
      <c r="D85" s="79"/>
      <c r="E85" s="79"/>
    </row>
    <row r="86" spans="4:5" x14ac:dyDescent="0.3">
      <c r="D86" s="79"/>
      <c r="E86" s="79"/>
    </row>
    <row r="87" spans="4:5" x14ac:dyDescent="0.3">
      <c r="D87" s="79"/>
      <c r="E87" s="79"/>
    </row>
    <row r="88" spans="4:5" x14ac:dyDescent="0.3">
      <c r="D88" s="79"/>
      <c r="E88" s="79"/>
    </row>
    <row r="89" spans="4:5" x14ac:dyDescent="0.3">
      <c r="D89" s="79"/>
      <c r="E89" s="79"/>
    </row>
    <row r="90" spans="4:5" x14ac:dyDescent="0.3">
      <c r="D90" s="79"/>
      <c r="E90" s="79"/>
    </row>
  </sheetData>
  <mergeCells count="11">
    <mergeCell ref="A28:A34"/>
    <mergeCell ref="E3:L3"/>
    <mergeCell ref="A7:A18"/>
    <mergeCell ref="A19:A27"/>
    <mergeCell ref="C5:G5"/>
    <mergeCell ref="H5:L5"/>
    <mergeCell ref="A36:A51"/>
    <mergeCell ref="A52:A56"/>
    <mergeCell ref="A57:A64"/>
    <mergeCell ref="A67:A68"/>
    <mergeCell ref="A65:A66"/>
  </mergeCells>
  <hyperlinks>
    <hyperlink ref="A1" location="Index!A1" display="Back to index" xr:uid="{00000000-0004-0000-07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G65"/>
  <sheetViews>
    <sheetView zoomScale="85" zoomScaleNormal="85" workbookViewId="0">
      <selection activeCell="F71" sqref="F71"/>
    </sheetView>
  </sheetViews>
  <sheetFormatPr defaultColWidth="8.88671875" defaultRowHeight="14.4" x14ac:dyDescent="0.3"/>
  <cols>
    <col min="1" max="1" width="16.44140625" customWidth="1"/>
    <col min="2" max="2" width="15.6640625" customWidth="1"/>
    <col min="3" max="3" width="14.33203125" customWidth="1"/>
  </cols>
  <sheetData>
    <row r="1" spans="1:7" ht="15.6" x14ac:dyDescent="0.3">
      <c r="A1" s="44" t="s">
        <v>106</v>
      </c>
      <c r="G1" s="20" t="s">
        <v>58</v>
      </c>
    </row>
    <row r="3" spans="1:7" x14ac:dyDescent="0.3">
      <c r="A3" s="19" t="s">
        <v>50</v>
      </c>
      <c r="B3" s="19" t="s">
        <v>56</v>
      </c>
      <c r="C3" s="19" t="s">
        <v>123</v>
      </c>
      <c r="D3" s="19" t="s">
        <v>124</v>
      </c>
    </row>
    <row r="4" spans="1:7" x14ac:dyDescent="0.3">
      <c r="A4" s="74" t="s">
        <v>128</v>
      </c>
      <c r="B4" s="193">
        <v>0</v>
      </c>
      <c r="C4" s="194">
        <v>0.66666666666666663</v>
      </c>
      <c r="D4" s="184">
        <v>33.333333333333329</v>
      </c>
    </row>
    <row r="5" spans="1:7" x14ac:dyDescent="0.3">
      <c r="A5" s="74" t="s">
        <v>446</v>
      </c>
      <c r="B5" s="193">
        <v>0.3</v>
      </c>
      <c r="C5" s="194">
        <v>0.2</v>
      </c>
      <c r="D5" s="184">
        <v>40</v>
      </c>
    </row>
    <row r="6" spans="1:7" x14ac:dyDescent="0.3">
      <c r="A6" s="74" t="s">
        <v>447</v>
      </c>
      <c r="B6" s="193">
        <v>0.125</v>
      </c>
      <c r="C6" s="194">
        <v>0.625</v>
      </c>
      <c r="D6" s="184">
        <v>43.75</v>
      </c>
      <c r="E6" s="75"/>
    </row>
    <row r="7" spans="1:7" x14ac:dyDescent="0.3">
      <c r="A7" s="74" t="s">
        <v>452</v>
      </c>
      <c r="B7" s="193">
        <v>0.2</v>
      </c>
      <c r="C7" s="194">
        <v>0.6</v>
      </c>
      <c r="D7" s="184">
        <v>50</v>
      </c>
    </row>
    <row r="8" spans="1:7" x14ac:dyDescent="0.3">
      <c r="A8" s="74" t="s">
        <v>34</v>
      </c>
      <c r="B8" s="193">
        <v>0.26666666666666666</v>
      </c>
      <c r="C8" s="194">
        <v>0.46666666666666667</v>
      </c>
      <c r="D8" s="184">
        <v>50</v>
      </c>
    </row>
    <row r="9" spans="1:7" x14ac:dyDescent="0.3">
      <c r="A9" s="74" t="s">
        <v>454</v>
      </c>
      <c r="B9" s="193">
        <v>0.14285714285714285</v>
      </c>
      <c r="C9" s="194">
        <v>0.7142857142857143</v>
      </c>
      <c r="D9" s="184">
        <v>50</v>
      </c>
    </row>
    <row r="10" spans="1:7" x14ac:dyDescent="0.3">
      <c r="A10" s="74" t="s">
        <v>445</v>
      </c>
      <c r="B10" s="193">
        <v>0.33333333333333331</v>
      </c>
      <c r="C10" s="194">
        <v>0.33333333333333331</v>
      </c>
      <c r="D10" s="184">
        <v>50</v>
      </c>
    </row>
    <row r="11" spans="1:7" x14ac:dyDescent="0.3">
      <c r="A11" s="74" t="s">
        <v>392</v>
      </c>
      <c r="B11" s="193">
        <v>0.35714285714285715</v>
      </c>
      <c r="C11" s="194">
        <v>0.35714285714285715</v>
      </c>
      <c r="D11" s="184">
        <v>53.571428571428569</v>
      </c>
    </row>
    <row r="12" spans="1:7" x14ac:dyDescent="0.3">
      <c r="A12" s="74" t="s">
        <v>14</v>
      </c>
      <c r="B12" s="193">
        <v>0.38461538461538464</v>
      </c>
      <c r="C12" s="194">
        <v>0.30769230769230771</v>
      </c>
      <c r="D12" s="184">
        <v>53.846153846153854</v>
      </c>
    </row>
    <row r="13" spans="1:7" x14ac:dyDescent="0.3">
      <c r="A13" s="74" t="s">
        <v>38</v>
      </c>
      <c r="B13" s="193">
        <v>0.38709677419354838</v>
      </c>
      <c r="C13" s="194">
        <v>0.32258064516129031</v>
      </c>
      <c r="D13" s="184">
        <v>54.838709677419352</v>
      </c>
    </row>
    <row r="14" spans="1:7" x14ac:dyDescent="0.3">
      <c r="A14" s="74" t="s">
        <v>47</v>
      </c>
      <c r="B14" s="193">
        <v>0.4</v>
      </c>
      <c r="C14" s="194">
        <v>0.3</v>
      </c>
      <c r="D14" s="184">
        <v>55.000000000000007</v>
      </c>
    </row>
    <row r="15" spans="1:7" x14ac:dyDescent="0.3">
      <c r="A15" s="74" t="s">
        <v>450</v>
      </c>
      <c r="B15" s="193">
        <v>0.22222222222222221</v>
      </c>
      <c r="C15" s="194">
        <v>0.66666666666666663</v>
      </c>
      <c r="D15" s="184">
        <v>55.555555555555557</v>
      </c>
    </row>
    <row r="16" spans="1:7" x14ac:dyDescent="0.3">
      <c r="A16" s="74" t="s">
        <v>459</v>
      </c>
      <c r="B16" s="193">
        <v>0.5</v>
      </c>
      <c r="C16" s="194">
        <v>0.125</v>
      </c>
      <c r="D16" s="184">
        <v>56.25</v>
      </c>
    </row>
    <row r="17" spans="1:4" x14ac:dyDescent="0.3">
      <c r="A17" s="74" t="s">
        <v>129</v>
      </c>
      <c r="B17" s="193">
        <v>0.42857142857142855</v>
      </c>
      <c r="C17" s="194">
        <v>0.2857142857142857</v>
      </c>
      <c r="D17" s="184">
        <v>57.142857142857139</v>
      </c>
    </row>
    <row r="18" spans="1:4" x14ac:dyDescent="0.3">
      <c r="A18" s="74" t="s">
        <v>278</v>
      </c>
      <c r="B18" s="193">
        <v>0.30769230769230771</v>
      </c>
      <c r="C18" s="194">
        <v>0.53846153846153844</v>
      </c>
      <c r="D18" s="184">
        <v>57.692307692307686</v>
      </c>
    </row>
    <row r="19" spans="1:4" x14ac:dyDescent="0.3">
      <c r="A19" s="74" t="s">
        <v>28</v>
      </c>
      <c r="B19" s="193">
        <v>0.36363636363636365</v>
      </c>
      <c r="C19" s="194">
        <v>0.45454545454545453</v>
      </c>
      <c r="D19" s="184">
        <v>59.090909090909093</v>
      </c>
    </row>
    <row r="20" spans="1:4" x14ac:dyDescent="0.3">
      <c r="A20" s="74" t="s">
        <v>440</v>
      </c>
      <c r="B20" s="193">
        <v>0.375</v>
      </c>
      <c r="C20" s="194">
        <v>0.4375</v>
      </c>
      <c r="D20" s="184">
        <v>59.375</v>
      </c>
    </row>
    <row r="21" spans="1:4" x14ac:dyDescent="0.3">
      <c r="A21" s="74" t="s">
        <v>461</v>
      </c>
      <c r="B21" s="193">
        <v>0.44444444444444442</v>
      </c>
      <c r="C21" s="194">
        <v>0.33333333333333331</v>
      </c>
      <c r="D21" s="184">
        <v>61.111111111111107</v>
      </c>
    </row>
    <row r="22" spans="1:4" x14ac:dyDescent="0.3">
      <c r="A22" s="74" t="s">
        <v>448</v>
      </c>
      <c r="B22" s="193">
        <v>0.375</v>
      </c>
      <c r="C22" s="194">
        <v>0.5</v>
      </c>
      <c r="D22" s="184">
        <v>62.5</v>
      </c>
    </row>
    <row r="23" spans="1:4" x14ac:dyDescent="0.3">
      <c r="A23" s="74" t="s">
        <v>464</v>
      </c>
      <c r="B23" s="193">
        <v>0.625</v>
      </c>
      <c r="C23" s="194">
        <v>0</v>
      </c>
      <c r="D23" s="184">
        <v>62.5</v>
      </c>
    </row>
    <row r="24" spans="1:4" x14ac:dyDescent="0.3">
      <c r="A24" s="74" t="s">
        <v>426</v>
      </c>
      <c r="B24" s="193">
        <v>0.42857142857142855</v>
      </c>
      <c r="C24" s="194">
        <v>0.42857142857142855</v>
      </c>
      <c r="D24" s="184">
        <v>64.285714285714278</v>
      </c>
    </row>
    <row r="25" spans="1:4" x14ac:dyDescent="0.3">
      <c r="A25" s="74" t="s">
        <v>279</v>
      </c>
      <c r="B25" s="193">
        <v>0.5</v>
      </c>
      <c r="C25" s="194">
        <v>0.3</v>
      </c>
      <c r="D25" s="184">
        <v>65</v>
      </c>
    </row>
    <row r="26" spans="1:4" x14ac:dyDescent="0.3">
      <c r="A26" s="74" t="s">
        <v>456</v>
      </c>
      <c r="B26" s="193">
        <v>0.5</v>
      </c>
      <c r="C26" s="194">
        <v>0.33333333333333331</v>
      </c>
      <c r="D26" s="184">
        <v>66.666666666666657</v>
      </c>
    </row>
    <row r="27" spans="1:4" x14ac:dyDescent="0.3">
      <c r="A27" s="74" t="s">
        <v>281</v>
      </c>
      <c r="B27" s="193">
        <v>0.5</v>
      </c>
      <c r="C27" s="194">
        <v>0.33333333333333331</v>
      </c>
      <c r="D27" s="184">
        <v>66.666666666666657</v>
      </c>
    </row>
    <row r="28" spans="1:4" x14ac:dyDescent="0.3">
      <c r="A28" s="74" t="s">
        <v>460</v>
      </c>
      <c r="B28" s="193">
        <v>0.625</v>
      </c>
      <c r="C28" s="194">
        <v>0.125</v>
      </c>
      <c r="D28" s="184">
        <v>68.75</v>
      </c>
    </row>
    <row r="29" spans="1:4" x14ac:dyDescent="0.3">
      <c r="A29" s="74" t="s">
        <v>42</v>
      </c>
      <c r="B29" s="193">
        <v>0.61111111111111116</v>
      </c>
      <c r="C29" s="194">
        <v>0.16666666666666666</v>
      </c>
      <c r="D29" s="184">
        <v>69.444444444444457</v>
      </c>
    </row>
    <row r="30" spans="1:4" x14ac:dyDescent="0.3">
      <c r="A30" s="74" t="s">
        <v>30</v>
      </c>
      <c r="B30" s="193">
        <v>0.4</v>
      </c>
      <c r="C30" s="194">
        <v>0.6</v>
      </c>
      <c r="D30" s="184">
        <v>70</v>
      </c>
    </row>
    <row r="31" spans="1:4" x14ac:dyDescent="0.3">
      <c r="A31" s="74" t="s">
        <v>444</v>
      </c>
      <c r="B31" s="193">
        <v>0.4</v>
      </c>
      <c r="C31" s="194">
        <v>0.6</v>
      </c>
      <c r="D31" s="184">
        <v>70</v>
      </c>
    </row>
    <row r="32" spans="1:4" x14ac:dyDescent="0.3">
      <c r="A32" s="74" t="s">
        <v>458</v>
      </c>
      <c r="B32" s="193">
        <v>0.5</v>
      </c>
      <c r="C32" s="194">
        <v>0.4</v>
      </c>
      <c r="D32" s="184">
        <v>70</v>
      </c>
    </row>
    <row r="33" spans="1:4" x14ac:dyDescent="0.3">
      <c r="A33" s="74" t="s">
        <v>391</v>
      </c>
      <c r="B33" s="193">
        <v>0.6</v>
      </c>
      <c r="C33" s="194">
        <v>0.2</v>
      </c>
      <c r="D33" s="184">
        <v>70</v>
      </c>
    </row>
    <row r="34" spans="1:4" x14ac:dyDescent="0.3">
      <c r="A34" s="74" t="s">
        <v>390</v>
      </c>
      <c r="B34" s="193">
        <v>0.5</v>
      </c>
      <c r="C34" s="194">
        <v>0.41666666666666669</v>
      </c>
      <c r="D34" s="184">
        <v>70.833333333333343</v>
      </c>
    </row>
    <row r="35" spans="1:4" x14ac:dyDescent="0.3">
      <c r="A35" s="74" t="s">
        <v>451</v>
      </c>
      <c r="B35" s="193">
        <v>0.42857142857142855</v>
      </c>
      <c r="C35" s="194">
        <v>0.5714285714285714</v>
      </c>
      <c r="D35" s="184">
        <v>71.428571428571416</v>
      </c>
    </row>
    <row r="36" spans="1:4" x14ac:dyDescent="0.3">
      <c r="A36" s="74" t="s">
        <v>453</v>
      </c>
      <c r="B36" s="193">
        <v>0.5714285714285714</v>
      </c>
      <c r="C36" s="194">
        <v>0.2857142857142857</v>
      </c>
      <c r="D36" s="184">
        <v>71.428571428571416</v>
      </c>
    </row>
    <row r="37" spans="1:4" x14ac:dyDescent="0.3">
      <c r="A37" s="74" t="s">
        <v>427</v>
      </c>
      <c r="B37" s="193">
        <v>0.5714285714285714</v>
      </c>
      <c r="C37" s="194">
        <v>0.2857142857142857</v>
      </c>
      <c r="D37" s="184">
        <v>71.428571428571416</v>
      </c>
    </row>
    <row r="38" spans="1:4" x14ac:dyDescent="0.3">
      <c r="A38" s="74" t="s">
        <v>455</v>
      </c>
      <c r="B38" s="193">
        <v>0.59090909090909094</v>
      </c>
      <c r="C38" s="194">
        <v>0.27272727272727271</v>
      </c>
      <c r="D38" s="184">
        <v>72.727272727272734</v>
      </c>
    </row>
    <row r="39" spans="1:4" x14ac:dyDescent="0.3">
      <c r="A39" s="74" t="s">
        <v>41</v>
      </c>
      <c r="B39" s="193">
        <v>0.53846153846153844</v>
      </c>
      <c r="C39" s="194">
        <v>0.38461538461538464</v>
      </c>
      <c r="D39" s="184">
        <v>73.076923076923066</v>
      </c>
    </row>
    <row r="40" spans="1:4" x14ac:dyDescent="0.3">
      <c r="A40" s="74" t="s">
        <v>44</v>
      </c>
      <c r="B40" s="193">
        <v>0.6470588235294118</v>
      </c>
      <c r="C40" s="194">
        <v>0.17647058823529413</v>
      </c>
      <c r="D40" s="184">
        <v>73.529411764705884</v>
      </c>
    </row>
    <row r="41" spans="1:4" x14ac:dyDescent="0.3">
      <c r="A41" s="74" t="s">
        <v>18</v>
      </c>
      <c r="B41" s="193">
        <v>0.6333333333333333</v>
      </c>
      <c r="C41" s="194">
        <v>0.23333333333333334</v>
      </c>
      <c r="D41" s="184">
        <v>75</v>
      </c>
    </row>
    <row r="42" spans="1:4" x14ac:dyDescent="0.3">
      <c r="A42" s="74" t="s">
        <v>33</v>
      </c>
      <c r="B42" s="193">
        <v>0.5</v>
      </c>
      <c r="C42" s="194">
        <v>0.5</v>
      </c>
      <c r="D42" s="184">
        <v>75</v>
      </c>
    </row>
    <row r="43" spans="1:4" x14ac:dyDescent="0.3">
      <c r="A43" s="74" t="s">
        <v>462</v>
      </c>
      <c r="B43" s="193">
        <v>0.66666666666666663</v>
      </c>
      <c r="C43" s="194">
        <v>0.16666666666666666</v>
      </c>
      <c r="D43" s="184">
        <v>75</v>
      </c>
    </row>
    <row r="44" spans="1:4" x14ac:dyDescent="0.3">
      <c r="A44" s="74" t="s">
        <v>463</v>
      </c>
      <c r="B44" s="193">
        <v>0.6</v>
      </c>
      <c r="C44" s="194">
        <v>0.3</v>
      </c>
      <c r="D44" s="184">
        <v>75</v>
      </c>
    </row>
    <row r="45" spans="1:4" x14ac:dyDescent="0.3">
      <c r="A45" s="74" t="s">
        <v>280</v>
      </c>
      <c r="B45" s="193">
        <v>0.55555555555555558</v>
      </c>
      <c r="C45" s="194">
        <v>0.44444444444444442</v>
      </c>
      <c r="D45" s="184">
        <v>77.777777777777786</v>
      </c>
    </row>
    <row r="46" spans="1:4" x14ac:dyDescent="0.3">
      <c r="A46" s="74" t="s">
        <v>43</v>
      </c>
      <c r="B46" s="193">
        <v>0.7142857142857143</v>
      </c>
      <c r="C46" s="194">
        <v>0.14285714285714285</v>
      </c>
      <c r="D46" s="184">
        <v>78.571428571428569</v>
      </c>
    </row>
    <row r="47" spans="1:4" x14ac:dyDescent="0.3">
      <c r="A47" s="74" t="s">
        <v>45</v>
      </c>
      <c r="B47" s="193">
        <v>0.66666666666666663</v>
      </c>
      <c r="C47" s="194">
        <v>0.23809523809523808</v>
      </c>
      <c r="D47" s="184">
        <v>78.571428571428569</v>
      </c>
    </row>
    <row r="48" spans="1:4" x14ac:dyDescent="0.3">
      <c r="A48" s="74" t="s">
        <v>25</v>
      </c>
      <c r="B48" s="193">
        <v>0.68421052631578949</v>
      </c>
      <c r="C48" s="194">
        <v>0.21052631578947367</v>
      </c>
      <c r="D48" s="184">
        <v>78.94736842105263</v>
      </c>
    </row>
    <row r="49" spans="1:4" x14ac:dyDescent="0.3">
      <c r="A49" s="74" t="s">
        <v>15</v>
      </c>
      <c r="B49" s="193">
        <v>0.69444444444444442</v>
      </c>
      <c r="C49" s="194">
        <v>0.19444444444444445</v>
      </c>
      <c r="D49" s="184">
        <v>79.166666666666657</v>
      </c>
    </row>
    <row r="50" spans="1:4" x14ac:dyDescent="0.3">
      <c r="A50" s="74" t="s">
        <v>19</v>
      </c>
      <c r="B50" s="193">
        <v>0.6470588235294118</v>
      </c>
      <c r="C50" s="194">
        <v>0.29411764705882354</v>
      </c>
      <c r="D50" s="184">
        <v>79.411764705882362</v>
      </c>
    </row>
    <row r="51" spans="1:4" x14ac:dyDescent="0.3">
      <c r="A51" s="74" t="s">
        <v>90</v>
      </c>
      <c r="B51" s="193">
        <v>0.6</v>
      </c>
      <c r="C51" s="194">
        <v>0.4</v>
      </c>
      <c r="D51" s="184">
        <v>80</v>
      </c>
    </row>
    <row r="52" spans="1:4" x14ac:dyDescent="0.3">
      <c r="A52" s="74" t="s">
        <v>26</v>
      </c>
      <c r="B52" s="193">
        <v>0.61111111111111116</v>
      </c>
      <c r="C52" s="194">
        <v>0.3888888888888889</v>
      </c>
      <c r="D52" s="184">
        <v>80.555555555555557</v>
      </c>
    </row>
    <row r="53" spans="1:4" x14ac:dyDescent="0.3">
      <c r="A53" s="74" t="s">
        <v>23</v>
      </c>
      <c r="B53" s="193">
        <v>0.63636363636363635</v>
      </c>
      <c r="C53" s="194">
        <v>0.36363636363636365</v>
      </c>
      <c r="D53" s="184">
        <v>81.818181818181813</v>
      </c>
    </row>
    <row r="54" spans="1:4" x14ac:dyDescent="0.3">
      <c r="A54" s="74" t="s">
        <v>17</v>
      </c>
      <c r="B54" s="193">
        <v>0.70588235294117652</v>
      </c>
      <c r="C54" s="194">
        <v>0.23529411764705882</v>
      </c>
      <c r="D54" s="184">
        <v>82.352941176470594</v>
      </c>
    </row>
    <row r="55" spans="1:4" x14ac:dyDescent="0.3">
      <c r="A55" s="74" t="s">
        <v>21</v>
      </c>
      <c r="B55" s="193">
        <v>0.70270270270270274</v>
      </c>
      <c r="C55" s="194">
        <v>0.24324324324324326</v>
      </c>
      <c r="D55" s="184">
        <v>82.432432432432435</v>
      </c>
    </row>
    <row r="56" spans="1:4" x14ac:dyDescent="0.3">
      <c r="A56" s="74" t="s">
        <v>449</v>
      </c>
      <c r="B56" s="193">
        <v>0.66666666666666663</v>
      </c>
      <c r="C56" s="194">
        <v>0.33333333333333331</v>
      </c>
      <c r="D56" s="184">
        <v>83.333333333333329</v>
      </c>
    </row>
    <row r="57" spans="1:4" x14ac:dyDescent="0.3">
      <c r="A57" s="74" t="s">
        <v>16</v>
      </c>
      <c r="B57" s="193">
        <v>0.75</v>
      </c>
      <c r="C57" s="194">
        <v>0.16666666666666666</v>
      </c>
      <c r="D57" s="184">
        <v>83.333333333333343</v>
      </c>
    </row>
    <row r="58" spans="1:4" x14ac:dyDescent="0.3">
      <c r="A58" s="74" t="s">
        <v>20</v>
      </c>
      <c r="B58" s="193">
        <v>0.71794871794871795</v>
      </c>
      <c r="C58" s="194">
        <v>0.23076923076923078</v>
      </c>
      <c r="D58" s="184">
        <v>83.333333333333343</v>
      </c>
    </row>
    <row r="59" spans="1:4" x14ac:dyDescent="0.3">
      <c r="A59" s="74" t="s">
        <v>32</v>
      </c>
      <c r="B59" s="193">
        <v>0.7142857142857143</v>
      </c>
      <c r="C59" s="194">
        <v>0.2857142857142857</v>
      </c>
      <c r="D59" s="184">
        <v>85.714285714285722</v>
      </c>
    </row>
    <row r="60" spans="1:4" x14ac:dyDescent="0.3">
      <c r="A60" s="74" t="s">
        <v>457</v>
      </c>
      <c r="B60" s="193">
        <v>0.7142857142857143</v>
      </c>
      <c r="C60" s="194">
        <v>0.2857142857142857</v>
      </c>
      <c r="D60" s="184">
        <v>85.714285714285722</v>
      </c>
    </row>
    <row r="61" spans="1:4" x14ac:dyDescent="0.3">
      <c r="A61" s="74" t="s">
        <v>27</v>
      </c>
      <c r="B61" s="193">
        <v>0.73913043478260865</v>
      </c>
      <c r="C61" s="194">
        <v>0.2608695652173913</v>
      </c>
      <c r="D61" s="184">
        <v>86.956521739130437</v>
      </c>
    </row>
    <row r="62" spans="1:4" x14ac:dyDescent="0.3">
      <c r="A62" s="74" t="s">
        <v>465</v>
      </c>
      <c r="B62" s="193">
        <v>0.75</v>
      </c>
      <c r="C62" s="194">
        <v>0.25</v>
      </c>
      <c r="D62" s="184">
        <v>87.5</v>
      </c>
    </row>
    <row r="63" spans="1:4" x14ac:dyDescent="0.3">
      <c r="A63" s="74" t="s">
        <v>35</v>
      </c>
      <c r="B63" s="193">
        <v>0.78260869565217395</v>
      </c>
      <c r="C63" s="194">
        <v>0.21739130434782608</v>
      </c>
      <c r="D63" s="184">
        <v>89.130434782608702</v>
      </c>
    </row>
    <row r="64" spans="1:4" x14ac:dyDescent="0.3">
      <c r="A64" s="74" t="s">
        <v>22</v>
      </c>
      <c r="B64" s="193">
        <v>0.8125</v>
      </c>
      <c r="C64" s="194">
        <v>0.1875</v>
      </c>
      <c r="D64" s="184">
        <v>90.625</v>
      </c>
    </row>
    <row r="65" spans="1:4" x14ac:dyDescent="0.3">
      <c r="A65" s="74" t="s">
        <v>31</v>
      </c>
      <c r="B65" s="193">
        <v>0.88888888888888884</v>
      </c>
      <c r="C65" s="194">
        <v>0.1111111111111111</v>
      </c>
      <c r="D65" s="184">
        <v>94.444444444444443</v>
      </c>
    </row>
  </sheetData>
  <sortState ref="A4:D85">
    <sortCondition ref="D4:D85"/>
    <sortCondition ref="B4:B85"/>
  </sortState>
  <hyperlinks>
    <hyperlink ref="A1" location="Index!A1" display="Back to index" xr:uid="{00000000-0004-0000-0800-000000000000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Index</vt:lpstr>
      <vt:lpstr>Fig 1- Position</vt:lpstr>
      <vt:lpstr>Fig 2 - Company</vt:lpstr>
      <vt:lpstr>Table 1 - Invest</vt:lpstr>
      <vt:lpstr>Fig 3 - Invest</vt:lpstr>
      <vt:lpstr>Table 2 - PPI</vt:lpstr>
      <vt:lpstr>Fig 4 - PPI</vt:lpstr>
      <vt:lpstr>Table 3 - Best</vt:lpstr>
      <vt:lpstr>Fig 5 - Best</vt:lpstr>
      <vt:lpstr>Fig 6 - Canada</vt:lpstr>
      <vt:lpstr>Fig 7 - US</vt:lpstr>
      <vt:lpstr>Fig 8 - Aus + Oceania</vt:lpstr>
      <vt:lpstr>Fig 9 - Africa</vt:lpstr>
      <vt:lpstr>Fig 10 - Arg, Lat Am, Carib Bas</vt:lpstr>
      <vt:lpstr>Fig 11 - Asia</vt:lpstr>
      <vt:lpstr>Fig 12 - Europe</vt:lpstr>
      <vt:lpstr>Fig 13 - Overall Invest Attrac</vt:lpstr>
      <vt:lpstr>Fig 14 - Overall PPI</vt:lpstr>
      <vt:lpstr>Fig 15 - Overall BPMP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Figure 27</vt:lpstr>
      <vt:lpstr>Figure 28</vt:lpstr>
      <vt:lpstr>Figure 29</vt:lpstr>
      <vt:lpstr>Figure 30</vt:lpstr>
      <vt:lpstr>Figure 31</vt:lpstr>
      <vt:lpstr>Figure 32</vt:lpstr>
      <vt:lpstr>Table A1</vt:lpstr>
      <vt:lpstr>Table A2</vt:lpstr>
      <vt:lpstr>Table A3</vt:lpstr>
      <vt:lpstr>Table A4</vt:lpstr>
      <vt:lpstr>Table A5</vt:lpstr>
      <vt:lpstr>Table A6</vt:lpstr>
      <vt:lpstr>Table A7</vt:lpstr>
      <vt:lpstr>Table A8</vt:lpstr>
      <vt:lpstr>Table A9</vt:lpstr>
      <vt:lpstr>Table A10</vt:lpstr>
      <vt:lpstr>Table A11</vt:lpstr>
      <vt:lpstr>Table A12</vt:lpstr>
      <vt:lpstr>Table A13</vt:lpstr>
      <vt:lpstr>Table A14</vt:lpstr>
      <vt:lpstr>Table A15</vt:lpstr>
      <vt:lpstr>Table A16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Jackson</dc:creator>
  <cp:lastModifiedBy>Julio Mejia</cp:lastModifiedBy>
  <dcterms:created xsi:type="dcterms:W3CDTF">2016-11-28T20:57:51Z</dcterms:created>
  <dcterms:modified xsi:type="dcterms:W3CDTF">2023-05-09T18:21:59Z</dcterms:modified>
</cp:coreProperties>
</file>